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\MyDoc\Бюджет\Бюджет 2021\1 чтение\Проект 2021-2023 Посевная\"/>
    </mc:Choice>
  </mc:AlternateContent>
  <bookViews>
    <workbookView xWindow="0" yWindow="0" windowWidth="24000" windowHeight="8430" activeTab="1"/>
  </bookViews>
  <sheets>
    <sheet name="2022.23" sheetId="4" r:id="rId1"/>
    <sheet name="2021" sheetId="2" r:id="rId2"/>
  </sheets>
  <definedNames>
    <definedName name="_xlnm.Print_Area" localSheetId="1">'2021'!$A$1:$Q$44</definedName>
    <definedName name="_xlnm.Print_Area" localSheetId="0">'2022.23'!$A$1:$R$42</definedName>
  </definedNames>
  <calcPr calcId="162913"/>
</workbook>
</file>

<file path=xl/calcChain.xml><?xml version="1.0" encoding="utf-8"?>
<calcChain xmlns="http://schemas.openxmlformats.org/spreadsheetml/2006/main">
  <c r="R33" i="4" l="1"/>
  <c r="Q33" i="4"/>
  <c r="R30" i="4"/>
  <c r="Q30" i="4"/>
  <c r="R27" i="4"/>
  <c r="Q27" i="4"/>
  <c r="R23" i="4"/>
  <c r="Q23" i="4"/>
  <c r="R21" i="4"/>
  <c r="Q21" i="4"/>
  <c r="R18" i="4"/>
  <c r="Q18" i="4"/>
  <c r="R16" i="4"/>
  <c r="Q16" i="4"/>
  <c r="R14" i="4"/>
  <c r="Q14" i="4"/>
  <c r="R10" i="4"/>
  <c r="Q10" i="4"/>
  <c r="Q9" i="4" s="1"/>
  <c r="Q8" i="4" s="1"/>
  <c r="Q7" i="4" s="1"/>
  <c r="R9" i="4"/>
  <c r="R8" i="4" s="1"/>
  <c r="R7" i="4" s="1"/>
  <c r="Q33" i="2"/>
  <c r="Q27" i="2"/>
  <c r="Q16" i="2"/>
  <c r="Q30" i="2"/>
  <c r="Q23" i="2"/>
  <c r="Q21" i="2"/>
  <c r="Q18" i="2"/>
  <c r="Q14" i="2"/>
  <c r="Q10" i="2"/>
  <c r="Q9" i="2" s="1"/>
  <c r="Q8" i="2" l="1"/>
  <c r="Q7" i="2"/>
</calcChain>
</file>

<file path=xl/sharedStrings.xml><?xml version="1.0" encoding="utf-8"?>
<sst xmlns="http://schemas.openxmlformats.org/spreadsheetml/2006/main" count="261" uniqueCount="111">
  <si>
    <t>00000000000000000000</t>
  </si>
  <si>
    <t>Прочие межбюджетные трансферты, передаваемые бюджетам городских поселений</t>
  </si>
  <si>
    <t>55520249999130000151</t>
  </si>
  <si>
    <t>55520245160130000151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</si>
  <si>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</si>
  <si>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55520240014130000151</t>
  </si>
  <si>
    <t>Прочие субсидии бюджетам городских поселений</t>
  </si>
  <si>
    <t>55520229999130000151</t>
  </si>
  <si>
    <t>55520220216130000151</t>
  </si>
  <si>
    <t>Дотации бюджетам городских поселений на выравнивание бюджетной обеспеченности</t>
  </si>
  <si>
    <t>55511651040020000140</t>
  </si>
  <si>
    <t>Прочие доходы от компенсации затрат бюджетов городских поселений</t>
  </si>
  <si>
    <t>55511302995130000130</t>
  </si>
  <si>
    <t>Прочие доходы от оказания платных услуг (работ) получателями средств бюджетов городских поселений</t>
  </si>
  <si>
    <t>55511301995130000130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</si>
  <si>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</si>
  <si>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55511105035130000120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</si>
  <si>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</si>
  <si>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55511105025130000120</t>
  </si>
  <si>
    <t>Государственная пошлина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</si>
  <si>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</si>
  <si>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44411105013130000120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</si>
  <si>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</si>
  <si>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18210606043131000110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</si>
  <si>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</si>
  <si>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18210606033131000110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</si>
  <si>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</si>
  <si>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18210601030131000110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</si>
  <si>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</si>
  <si>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18210102010011000110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</si>
  <si>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</si>
  <si>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</si>
  <si>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</si>
  <si>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</si>
  <si>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</si>
  <si>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</si>
  <si>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</si>
  <si>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10010302230010000110</t>
  </si>
  <si>
    <t>Код</t>
  </si>
  <si>
    <t>КодДохода</t>
  </si>
  <si>
    <t>ур 7</t>
  </si>
  <si>
    <t>ур 6</t>
  </si>
  <si>
    <t>ур 5</t>
  </si>
  <si>
    <t>ур 4</t>
  </si>
  <si>
    <t>ур 3</t>
  </si>
  <si>
    <t>ур 2</t>
  </si>
  <si>
    <t>ур 1</t>
  </si>
  <si>
    <t xml:space="preserve">  БЕЗВОЗМЕЗДНЫЕ ПОСТУПЛЕНИЯ</t>
  </si>
  <si>
    <t xml:space="preserve">  НАЛОГОВЫЕ И НЕНАЛОГОВЫЕ ДОХОДЫ</t>
  </si>
  <si>
    <t>Доходы бюджета всего</t>
  </si>
  <si>
    <t>Наименование показателя</t>
  </si>
  <si>
    <t>Таблица 1</t>
  </si>
  <si>
    <t>Таблица 2</t>
  </si>
  <si>
    <t>20235118100000150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</si>
  <si>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</si>
  <si>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.55520249999130000150</t>
  </si>
  <si>
    <t xml:space="preserve"> 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</si>
  <si>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 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</si>
  <si>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</si>
  <si>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</si>
  <si>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</si>
  <si>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</si>
  <si>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безвозмездные поступления в бюджеты городских поселений</t>
  </si>
  <si>
    <t>.55520705030130000150</t>
  </si>
  <si>
    <t xml:space="preserve">Субсидии бюджетам городских поселений на софинансирование капитальных вложений в объекты муниципальной собственности  </t>
  </si>
  <si>
    <t>.555 2 02 45160 13 0000 150</t>
  </si>
  <si>
    <t xml:space="preserve">  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</si>
  <si>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 xml:space="preserve">Приложение №5
 к решению сессии
 Совета депутатов 
 рабочего поселка Посевная   
 Черепановского района 
 Новосибирской области
</t>
  </si>
  <si>
    <t>Доходы бюджета рабочего поселка Посевная Черепановского района Новосибирской области на 2021 год и плановый период 2022 и 2023 годов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</si>
  <si>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</si>
  <si>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</si>
  <si>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НАЛОГИ НА ПРИБЫЛЬ, ДОХОДЫ</t>
  </si>
  <si>
    <t>000 1 01 00000 00 0000 000</t>
  </si>
  <si>
    <t xml:space="preserve">  НАЛОГИ НА ИМУЩЕСТВО</t>
  </si>
  <si>
    <t>000 1 06 00000 00 0000 000</t>
  </si>
  <si>
    <t>000 1 06 06000 00 0000 110</t>
  </si>
  <si>
    <t xml:space="preserve">  ГОСУДАРСТВЕННАЯ ПОШЛИНА</t>
  </si>
  <si>
    <t>000 1 08 00000 00 0000 000</t>
  </si>
  <si>
    <t>100 1 03 02231 01 0000 110</t>
  </si>
  <si>
    <t>100 1 03 02241 01 0000 110</t>
  </si>
  <si>
    <t>100 1 03 02251 01 0000 110</t>
  </si>
  <si>
    <t>100 1 03 02261 01 0000 110</t>
  </si>
  <si>
    <t>182 1 06 01030 13 0000 110</t>
  </si>
  <si>
    <t>182  1 06 06033 13 0000 110</t>
  </si>
  <si>
    <t>182 1 06 06043 13 0000 110</t>
  </si>
  <si>
    <t>555 1 08 04020 01 0000 110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</si>
  <si>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</si>
  <si>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</si>
  <si>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>.444 1 11 05013 13 0000 120</t>
  </si>
  <si>
    <t>555 1 11 05025 13 0000 120</t>
  </si>
  <si>
    <t>555 1 11 05035 13 0000 120</t>
  </si>
  <si>
    <t xml:space="preserve">  ДОХОДЫ ОТ ОКАЗАНИЯ ПЛАТНЫХ УСЛУГ И КОМПЕНСАЦИИ ЗАТРАТ ГОСУДАРСТВА</t>
  </si>
  <si>
    <t>000 1 13 00000 00 0000 000</t>
  </si>
  <si>
    <t>555  1 13 01995 13 0000 130</t>
  </si>
  <si>
    <t>555 1 13 02995 13 0000 130</t>
  </si>
  <si>
    <t>444 1 14 02053 13 0000 410</t>
  </si>
  <si>
    <t xml:space="preserve">  ДОХОДЫ ОТ ПРОДАЖИ МАТЕРИАЛЬНЫХ И НЕМАТЕРИАЛЬНЫХ АКТИВОВ</t>
  </si>
  <si>
    <t>000 1 14 00000 00 0000 000</t>
  </si>
  <si>
    <t>555 1 14 02053 13 0000 410</t>
  </si>
  <si>
    <t>.5552 02 15001 13 0000 150</t>
  </si>
  <si>
    <t>555 2 02 29999 13 0000 150</t>
  </si>
  <si>
    <t>555 202 20077 13 0000 150</t>
  </si>
  <si>
    <t>555 202 20302 13 0000 150</t>
  </si>
  <si>
    <t>555 202 20299 13 0000 150</t>
  </si>
  <si>
    <t>555 202 20216 13 0000 150</t>
  </si>
  <si>
    <t>555 2 02 35118 13 0000 150</t>
  </si>
  <si>
    <t>555 2 02 40014 13 0000 150</t>
  </si>
  <si>
    <t xml:space="preserve">сумма  2021 год, руб.         </t>
  </si>
  <si>
    <t xml:space="preserve">сумма  2022 год, руб.         </t>
  </si>
  <si>
    <t xml:space="preserve">сумма  2023 год, руб.         </t>
  </si>
  <si>
    <t xml:space="preserve"> ЗЕМЕЛЬНЫЙ НАЛОГ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</si>
</sst>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[Red]\-#,##0.00;0.00"/>
    <numFmt numFmtId="165" formatCode="##\ ###\ ###\ ##0.00"/>
    <numFmt numFmtId="166" formatCode="#,##0.00_ ;[Red]\-#,##0.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color rgb="FF000000"/>
      <name val="Arial Cyr"/>
    </font>
    <font>
      <b/>
      <sz val="14"/>
      <name val="Arial"/>
      <family val="2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7" fillId="0" borderId="0"/>
    <xf numFmtId="0" fontId="9" fillId="0" borderId="21">
      <alignment horizontal="left" wrapText="1" indent="2"/>
    </xf>
    <xf numFmtId="0" fontId="2" fillId="0" borderId="0"/>
    <xf numFmtId="0" fontId="1" fillId="0" borderId="0"/>
    <xf numFmtId="49" fontId="9" fillId="0" borderId="28">
      <alignment horizontal="center"/>
    </xf>
    <xf numFmtId="0" fontId="9" fillId="0" borderId="21">
      <alignment horizontal="left" wrapText="1" indent="2"/>
    </xf>
    <xf numFmtId="0" fontId="1" fillId="0" borderId="5" applyNumberFormat="0">
      <alignment horizontal="right" vertical="top"/>
    </xf>
  </cellStyleXfs>
  <cellXfs count="87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right" wrapText="1"/>
      <protection hidden="1"/>
    </xf>
    <xf numFmtId="0" fontId="5" fillId="0" borderId="7" xfId="1" applyNumberFormat="1" applyFont="1" applyFill="1" applyBorder="1" applyAlignment="1" applyProtection="1">
      <alignment horizontal="left" wrapText="1"/>
      <protection hidden="1"/>
    </xf>
    <xf numFmtId="0" fontId="4" fillId="0" borderId="8" xfId="1" applyNumberFormat="1" applyFont="1" applyFill="1" applyBorder="1" applyAlignment="1" applyProtection="1">
      <alignment horizontal="left" wrapText="1"/>
      <protection hidden="1"/>
    </xf>
    <xf numFmtId="0" fontId="6" fillId="0" borderId="8" xfId="1" applyNumberFormat="1" applyFont="1" applyFill="1" applyBorder="1" applyAlignment="1" applyProtection="1">
      <alignment horizontal="left" wrapText="1"/>
      <protection hidden="1"/>
    </xf>
    <xf numFmtId="0" fontId="3" fillId="0" borderId="11" xfId="1" applyNumberFormat="1" applyFont="1" applyFill="1" applyBorder="1" applyAlignment="1" applyProtection="1">
      <alignment horizontal="right" wrapText="1"/>
      <protection hidden="1"/>
    </xf>
    <xf numFmtId="0" fontId="4" fillId="0" borderId="2" xfId="1" applyNumberFormat="1" applyFont="1" applyFill="1" applyBorder="1" applyAlignment="1" applyProtection="1">
      <alignment horizontal="center" vertical="top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17" xfId="1" applyNumberFormat="1" applyFont="1" applyFill="1" applyBorder="1" applyAlignment="1" applyProtection="1">
      <alignment horizontal="center" wrapText="1"/>
      <protection hidden="1"/>
    </xf>
    <xf numFmtId="166" fontId="2" fillId="0" borderId="0" xfId="1" applyNumberFormat="1"/>
    <xf numFmtId="49" fontId="8" fillId="0" borderId="5" xfId="1" applyNumberFormat="1" applyFont="1" applyBorder="1" applyAlignment="1">
      <alignment vertical="top" wrapText="1" shrinkToFit="1"/>
    </xf>
    <xf numFmtId="0" fontId="3" fillId="0" borderId="8" xfId="1" applyNumberFormat="1" applyFont="1" applyFill="1" applyBorder="1" applyAlignment="1" applyProtection="1">
      <alignment horizontal="left" wrapText="1"/>
      <protection hidden="1"/>
    </xf>
    <xf numFmtId="0" fontId="3" fillId="0" borderId="8" xfId="1" applyNumberFormat="1" applyFont="1" applyFill="1" applyBorder="1" applyAlignment="1" applyProtection="1">
      <alignment horizontal="left" wrapText="1"/>
      <protection hidden="1"/>
    </xf>
    <xf numFmtId="165" fontId="8" fillId="2" borderId="5" xfId="1" applyNumberFormat="1" applyFont="1" applyFill="1" applyBorder="1" applyAlignment="1">
      <alignment vertical="top" wrapText="1"/>
    </xf>
    <xf numFmtId="0" fontId="3" fillId="0" borderId="8" xfId="1" applyNumberFormat="1" applyFont="1" applyFill="1" applyBorder="1" applyAlignment="1" applyProtection="1">
      <alignment horizontal="left" wrapText="1"/>
      <protection hidden="1"/>
    </xf>
    <xf numFmtId="0" fontId="3" fillId="0" borderId="8" xfId="1" applyNumberFormat="1" applyFont="1" applyFill="1" applyBorder="1" applyAlignment="1" applyProtection="1">
      <alignment horizontal="left" wrapText="1"/>
      <protection hidden="1"/>
    </xf>
    <xf numFmtId="0" fontId="3" fillId="0" borderId="8" xfId="1" applyNumberFormat="1" applyFont="1" applyFill="1" applyBorder="1" applyAlignment="1" applyProtection="1">
      <alignment horizontal="left" wrapText="1"/>
      <protection hidden="1"/>
    </xf>
    <xf numFmtId="0" fontId="3" fillId="0" borderId="8" xfId="1" applyNumberFormat="1" applyFont="1" applyFill="1" applyBorder="1" applyAlignment="1" applyProtection="1">
      <alignment horizontal="left" wrapText="1"/>
      <protection hidden="1"/>
    </xf>
    <xf numFmtId="0" fontId="2" fillId="0" borderId="0" xfId="1" applyNumberFormat="1" applyFont="1" applyFill="1" applyBorder="1" applyAlignment="1" applyProtection="1">
      <alignment horizontal="left"/>
      <protection hidden="1"/>
    </xf>
    <xf numFmtId="0" fontId="6" fillId="0" borderId="6" xfId="1" applyNumberFormat="1" applyFont="1" applyFill="1" applyBorder="1" applyAlignment="1" applyProtection="1">
      <alignment horizontal="left" wrapText="1"/>
      <protection hidden="1"/>
    </xf>
    <xf numFmtId="0" fontId="4" fillId="0" borderId="6" xfId="1" applyNumberFormat="1" applyFont="1" applyFill="1" applyBorder="1" applyAlignment="1" applyProtection="1">
      <alignment horizontal="left" wrapText="1"/>
      <protection hidden="1"/>
    </xf>
    <xf numFmtId="0" fontId="5" fillId="0" borderId="0" xfId="1" applyNumberFormat="1" applyFont="1" applyFill="1" applyBorder="1" applyAlignment="1" applyProtection="1">
      <alignment horizontal="left" wrapText="1"/>
      <protection hidden="1"/>
    </xf>
    <xf numFmtId="0" fontId="3" fillId="0" borderId="0" xfId="1" applyNumberFormat="1" applyFont="1" applyFill="1" applyBorder="1" applyAlignment="1" applyProtection="1">
      <alignment horizontal="left" wrapText="1"/>
      <protection hidden="1"/>
    </xf>
    <xf numFmtId="0" fontId="3" fillId="0" borderId="0" xfId="1" applyNumberFormat="1" applyFont="1" applyFill="1" applyBorder="1" applyAlignment="1" applyProtection="1">
      <alignment horizontal="right" wrapText="1"/>
      <protection hidden="1"/>
    </xf>
    <xf numFmtId="0" fontId="3" fillId="0" borderId="8" xfId="1" applyNumberFormat="1" applyFont="1" applyFill="1" applyBorder="1" applyAlignment="1" applyProtection="1">
      <alignment horizontal="left" wrapText="1"/>
      <protection hidden="1"/>
    </xf>
    <xf numFmtId="0" fontId="3" fillId="0" borderId="8" xfId="1" applyNumberFormat="1" applyFont="1" applyFill="1" applyBorder="1" applyAlignment="1" applyProtection="1">
      <alignment horizontal="left" wrapText="1"/>
      <protection hidden="1"/>
    </xf>
    <xf numFmtId="0" fontId="11" fillId="0" borderId="18" xfId="1" applyNumberFormat="1" applyFont="1" applyFill="1" applyBorder="1" applyAlignment="1" applyProtection="1">
      <alignment horizont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5" xfId="1" applyNumberFormat="1" applyFont="1" applyFill="1" applyBorder="1" applyAlignment="1" applyProtection="1">
      <alignment wrapText="1"/>
      <protection hidden="1"/>
    </xf>
    <xf numFmtId="49" fontId="8" fillId="0" borderId="7" xfId="1" applyNumberFormat="1" applyFont="1" applyFill="1" applyBorder="1" applyAlignment="1" applyProtection="1">
      <alignment horizontal="left" wrapText="1"/>
      <protection hidden="1"/>
    </xf>
    <xf numFmtId="49" fontId="8" fillId="0" borderId="6" xfId="1" applyNumberFormat="1" applyFont="1" applyBorder="1" applyAlignment="1">
      <alignment vertical="top" wrapText="1" shrinkToFit="1"/>
    </xf>
    <xf numFmtId="49" fontId="12" fillId="0" borderId="12" xfId="1" applyNumberFormat="1" applyFont="1" applyFill="1" applyBorder="1" applyAlignment="1" applyProtection="1">
      <alignment horizontal="left" wrapText="1"/>
      <protection hidden="1"/>
    </xf>
    <xf numFmtId="49" fontId="8" fillId="0" borderId="6" xfId="1" applyNumberFormat="1" applyFont="1" applyFill="1" applyBorder="1" applyAlignment="1" applyProtection="1">
      <alignment horizontal="left" wrapText="1"/>
      <protection hidden="1"/>
    </xf>
    <xf numFmtId="49" fontId="8" fillId="0" borderId="5" xfId="1" applyNumberFormat="1" applyFont="1" applyFill="1" applyBorder="1" applyAlignment="1" applyProtection="1">
      <alignment horizontal="left" wrapText="1"/>
      <protection hidden="1"/>
    </xf>
    <xf numFmtId="49" fontId="13" fillId="0" borderId="28" xfId="6" applyNumberFormat="1" applyFont="1" applyProtection="1">
      <alignment horizontal="center"/>
    </xf>
    <xf numFmtId="49" fontId="14" fillId="0" borderId="28" xfId="6" applyNumberFormat="1" applyFont="1" applyProtection="1">
      <alignment horizontal="center"/>
    </xf>
    <xf numFmtId="0" fontId="8" fillId="0" borderId="0" xfId="1" applyFont="1" applyFill="1" applyAlignment="1" applyProtection="1">
      <protection hidden="1"/>
    </xf>
    <xf numFmtId="164" fontId="12" fillId="0" borderId="10" xfId="1" applyNumberFormat="1" applyFont="1" applyFill="1" applyBorder="1" applyAlignment="1" applyProtection="1">
      <alignment horizontal="center" wrapText="1"/>
      <protection hidden="1"/>
    </xf>
    <xf numFmtId="164" fontId="12" fillId="0" borderId="5" xfId="1" applyNumberFormat="1" applyFont="1" applyFill="1" applyBorder="1" applyAlignment="1" applyProtection="1">
      <alignment horizontal="center" wrapText="1"/>
      <protection hidden="1"/>
    </xf>
    <xf numFmtId="164" fontId="8" fillId="0" borderId="5" xfId="1" applyNumberFormat="1" applyFont="1" applyFill="1" applyBorder="1" applyAlignment="1" applyProtection="1">
      <alignment horizontal="center" wrapText="1"/>
      <protection hidden="1"/>
    </xf>
    <xf numFmtId="164" fontId="11" fillId="0" borderId="5" xfId="1" applyNumberFormat="1" applyFont="1" applyFill="1" applyBorder="1" applyAlignment="1" applyProtection="1">
      <alignment horizontal="center" wrapText="1"/>
      <protection hidden="1"/>
    </xf>
    <xf numFmtId="0" fontId="8" fillId="0" borderId="4" xfId="1" applyNumberFormat="1" applyFont="1" applyFill="1" applyBorder="1" applyAlignment="1" applyProtection="1">
      <alignment horizontal="center" vertical="top" wrapText="1"/>
      <protection hidden="1"/>
    </xf>
    <xf numFmtId="0" fontId="8" fillId="0" borderId="6" xfId="1" applyNumberFormat="1" applyFont="1" applyFill="1" applyBorder="1" applyAlignment="1" applyProtection="1">
      <alignment horizontal="center" vertical="top" wrapText="1"/>
      <protection hidden="1"/>
    </xf>
    <xf numFmtId="0" fontId="8" fillId="0" borderId="2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Alignment="1" applyProtection="1">
      <alignment horizontal="right" wrapText="1"/>
      <protection hidden="1"/>
    </xf>
    <xf numFmtId="0" fontId="11" fillId="0" borderId="4" xfId="1" applyNumberFormat="1" applyFont="1" applyFill="1" applyBorder="1" applyAlignment="1" applyProtection="1">
      <alignment horizontal="center" wrapText="1"/>
      <protection hidden="1"/>
    </xf>
    <xf numFmtId="0" fontId="11" fillId="0" borderId="6" xfId="1" applyNumberFormat="1" applyFont="1" applyFill="1" applyBorder="1" applyAlignment="1" applyProtection="1">
      <alignment horizontal="center" wrapText="1"/>
      <protection hidden="1"/>
    </xf>
    <xf numFmtId="0" fontId="11" fillId="0" borderId="20" xfId="1" applyNumberFormat="1" applyFont="1" applyFill="1" applyBorder="1" applyAlignment="1" applyProtection="1">
      <alignment horizontal="center" wrapText="1"/>
      <protection hidden="1"/>
    </xf>
    <xf numFmtId="0" fontId="8" fillId="0" borderId="4" xfId="1" applyNumberFormat="1" applyFont="1" applyFill="1" applyBorder="1" applyAlignment="1" applyProtection="1">
      <alignment horizontal="center" wrapText="1"/>
      <protection hidden="1"/>
    </xf>
    <xf numFmtId="0" fontId="8" fillId="0" borderId="6" xfId="1" applyNumberFormat="1" applyFont="1" applyFill="1" applyBorder="1" applyAlignment="1" applyProtection="1">
      <alignment horizontal="center" wrapText="1"/>
      <protection hidden="1"/>
    </xf>
    <xf numFmtId="0" fontId="8" fillId="0" borderId="20" xfId="1" applyNumberFormat="1" applyFont="1" applyFill="1" applyBorder="1" applyAlignment="1" applyProtection="1">
      <alignment horizontal="center" wrapText="1"/>
      <protection hidden="1"/>
    </xf>
    <xf numFmtId="0" fontId="14" fillId="0" borderId="29" xfId="7" applyNumberFormat="1" applyFont="1" applyBorder="1" applyAlignment="1" applyProtection="1">
      <alignment horizontal="center" wrapText="1"/>
    </xf>
    <xf numFmtId="0" fontId="14" fillId="0" borderId="6" xfId="7" applyNumberFormat="1" applyFont="1" applyBorder="1" applyAlignment="1" applyProtection="1">
      <alignment horizontal="center" wrapText="1"/>
    </xf>
    <xf numFmtId="0" fontId="14" fillId="0" borderId="20" xfId="7" applyNumberFormat="1" applyFont="1" applyBorder="1" applyAlignment="1" applyProtection="1">
      <alignment horizontal="center" wrapText="1"/>
    </xf>
    <xf numFmtId="0" fontId="11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wrapText="1"/>
      <protection hidden="1"/>
    </xf>
    <xf numFmtId="0" fontId="8" fillId="0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0" fontId="8" fillId="0" borderId="20" xfId="1" applyNumberFormat="1" applyFont="1" applyFill="1" applyBorder="1" applyAlignment="1" applyProtection="1">
      <alignment horizontal="left" vertical="top" wrapText="1"/>
      <protection hidden="1"/>
    </xf>
    <xf numFmtId="49" fontId="11" fillId="0" borderId="4" xfId="1" applyNumberFormat="1" applyFont="1" applyBorder="1" applyAlignment="1">
      <alignment horizontal="center" vertical="top" wrapText="1" shrinkToFit="1"/>
    </xf>
    <xf numFmtId="49" fontId="11" fillId="0" borderId="6" xfId="1" applyNumberFormat="1" applyFont="1" applyBorder="1" applyAlignment="1">
      <alignment horizontal="center" vertical="top" wrapText="1" shrinkToFit="1"/>
    </xf>
    <xf numFmtId="49" fontId="11" fillId="0" borderId="20" xfId="1" applyNumberFormat="1" applyFont="1" applyBorder="1" applyAlignment="1">
      <alignment horizontal="center" vertical="top" wrapText="1" shrinkToFit="1"/>
    </xf>
    <xf numFmtId="0" fontId="8" fillId="0" borderId="5" xfId="1" applyNumberFormat="1" applyFont="1" applyFill="1" applyBorder="1" applyAlignment="1" applyProtection="1">
      <alignment horizontal="center" wrapText="1"/>
      <protection hidden="1"/>
    </xf>
    <xf numFmtId="0" fontId="10" fillId="0" borderId="0" xfId="1" applyNumberFormat="1" applyFont="1" applyFill="1" applyAlignment="1" applyProtection="1">
      <alignment horizontal="center" wrapText="1"/>
      <protection hidden="1"/>
    </xf>
    <xf numFmtId="0" fontId="11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3" xfId="1" applyNumberFormat="1" applyFont="1" applyFill="1" applyBorder="1" applyAlignment="1" applyProtection="1">
      <alignment horizontal="left" wrapText="1"/>
      <protection hidden="1"/>
    </xf>
    <xf numFmtId="0" fontId="12" fillId="0" borderId="9" xfId="1" applyNumberFormat="1" applyFont="1" applyFill="1" applyBorder="1" applyAlignment="1" applyProtection="1">
      <alignment horizontal="center" wrapText="1"/>
      <protection hidden="1"/>
    </xf>
    <xf numFmtId="0" fontId="12" fillId="0" borderId="11" xfId="1" applyNumberFormat="1" applyFont="1" applyFill="1" applyBorder="1" applyAlignment="1" applyProtection="1">
      <alignment horizontal="center" wrapText="1"/>
      <protection hidden="1"/>
    </xf>
    <xf numFmtId="0" fontId="12" fillId="0" borderId="27" xfId="1" applyNumberFormat="1" applyFont="1" applyFill="1" applyBorder="1" applyAlignment="1" applyProtection="1">
      <alignment horizontal="center" wrapText="1"/>
      <protection hidden="1"/>
    </xf>
    <xf numFmtId="0" fontId="8" fillId="0" borderId="24" xfId="3" applyNumberFormat="1" applyFont="1" applyBorder="1" applyAlignment="1" applyProtection="1">
      <alignment horizontal="center" wrapText="1"/>
    </xf>
    <xf numFmtId="0" fontId="8" fillId="0" borderId="25" xfId="3" applyNumberFormat="1" applyFont="1" applyBorder="1" applyAlignment="1" applyProtection="1">
      <alignment horizontal="center" wrapText="1"/>
    </xf>
    <xf numFmtId="0" fontId="8" fillId="0" borderId="26" xfId="3" applyNumberFormat="1" applyFont="1" applyBorder="1" applyAlignment="1" applyProtection="1">
      <alignment horizontal="center" wrapText="1"/>
    </xf>
    <xf numFmtId="0" fontId="8" fillId="0" borderId="4" xfId="3" applyNumberFormat="1" applyFont="1" applyBorder="1" applyAlignment="1" applyProtection="1">
      <alignment horizontal="center" wrapText="1"/>
    </xf>
    <xf numFmtId="0" fontId="8" fillId="0" borderId="6" xfId="3" applyNumberFormat="1" applyFont="1" applyBorder="1" applyAlignment="1" applyProtection="1">
      <alignment horizontal="center" wrapText="1"/>
    </xf>
    <xf numFmtId="0" fontId="8" fillId="0" borderId="20" xfId="3" applyNumberFormat="1" applyFont="1" applyBorder="1" applyAlignment="1" applyProtection="1">
      <alignment horizontal="center" wrapText="1"/>
    </xf>
    <xf numFmtId="0" fontId="2" fillId="0" borderId="0" xfId="1" applyAlignment="1" applyProtection="1">
      <alignment horizontal="right"/>
      <protection hidden="1"/>
    </xf>
  </cellXfs>
  <cellStyles count="9">
    <cellStyle name="xl30" xfId="7"/>
    <cellStyle name="xl32" xfId="3"/>
    <cellStyle name="xl41" xfId="6"/>
    <cellStyle name="Данные (редактируемые)" xfId="8"/>
    <cellStyle name="Обычный" xfId="0" builtinId="0"/>
    <cellStyle name="Обычный 2" xfId="1"/>
    <cellStyle name="Обычный 2 2" xfId="4"/>
    <cellStyle name="Обычный 3" xfId="5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5"/>
  <sheetViews>
    <sheetView showGridLines="0" view="pageBreakPreview" topLeftCell="K45" zoomScaleNormal="100" zoomScaleSheetLayoutView="100" workbookViewId="0">
      <selection activeCell="N45" sqref="N45"/>
    </sheetView>
  </sheetViews>
  <sheetFormatPr defaultColWidth="9.140625" defaultRowHeight="12.75" x14ac:dyDescent="0.2"/>
  <cols>
    <col min="1" max="1" width="0.28515625" style="1" customWidth="1"/>
    <col min="2" max="10" width="0" style="1" hidden="1" customWidth="1"/>
    <col min="11" max="11" width="26.7109375" style="1" customWidth="1"/>
    <col min="12" max="12" width="33.7109375" style="1" customWidth="1"/>
    <col min="13" max="14" width="9.140625" style="1" customWidth="1"/>
    <col min="15" max="15" width="3.5703125" style="1" customWidth="1"/>
    <col min="16" max="16" width="12" style="1" customWidth="1"/>
    <col min="17" max="17" width="14.5703125" style="1" customWidth="1"/>
    <col min="18" max="18" width="16.42578125" style="1" customWidth="1"/>
    <col min="19" max="19" width="16" style="1" customWidth="1"/>
    <col min="20" max="20" width="15.42578125" style="1" customWidth="1"/>
    <col min="21" max="21" width="14.28515625" style="1" customWidth="1"/>
    <col min="22" max="235" width="9.140625" style="1" customWidth="1"/>
    <col min="236" max="16384" width="9.140625" style="1"/>
  </cols>
  <sheetData>
    <row r="1" spans="1:21" ht="62.25" hidden="1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O1" s="2"/>
      <c r="P1" s="2"/>
    </row>
    <row r="2" spans="1:21" ht="94.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2"/>
      <c r="M2" s="2"/>
      <c r="N2" s="2"/>
      <c r="O2" s="2"/>
      <c r="P2" s="49" t="s">
        <v>67</v>
      </c>
      <c r="Q2" s="49"/>
      <c r="R2" s="49"/>
    </row>
    <row r="3" spans="1:21" ht="62.2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69" t="s">
        <v>68</v>
      </c>
      <c r="L3" s="69"/>
      <c r="M3" s="69"/>
      <c r="N3" s="69"/>
      <c r="O3" s="69"/>
      <c r="P3" s="69"/>
    </row>
    <row r="4" spans="1:21" ht="36.75" customHeight="1" thickBo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2"/>
      <c r="M4" s="2"/>
      <c r="N4" s="2"/>
      <c r="O4" s="2"/>
      <c r="P4" s="2"/>
      <c r="R4" s="1" t="s">
        <v>52</v>
      </c>
    </row>
    <row r="5" spans="1:21" ht="36.75" customHeight="1" x14ac:dyDescent="0.2">
      <c r="A5" s="4"/>
      <c r="B5" s="13"/>
      <c r="C5" s="13"/>
      <c r="D5" s="13"/>
      <c r="E5" s="13"/>
      <c r="F5" s="13"/>
      <c r="G5" s="13"/>
      <c r="H5" s="13"/>
      <c r="I5" s="13"/>
      <c r="J5" s="13"/>
      <c r="K5" s="31"/>
      <c r="L5" s="70" t="s">
        <v>50</v>
      </c>
      <c r="M5" s="71"/>
      <c r="N5" s="71"/>
      <c r="O5" s="71"/>
      <c r="P5" s="72"/>
      <c r="Q5" s="59" t="s">
        <v>108</v>
      </c>
      <c r="R5" s="59" t="s">
        <v>109</v>
      </c>
    </row>
    <row r="6" spans="1:21" ht="36.75" customHeight="1" thickBot="1" x14ac:dyDescent="0.25">
      <c r="A6" s="4"/>
      <c r="B6" s="12"/>
      <c r="C6" s="12" t="s">
        <v>46</v>
      </c>
      <c r="D6" s="12" t="s">
        <v>45</v>
      </c>
      <c r="E6" s="12" t="s">
        <v>44</v>
      </c>
      <c r="F6" s="12" t="s">
        <v>43</v>
      </c>
      <c r="G6" s="12" t="s">
        <v>42</v>
      </c>
      <c r="H6" s="12" t="s">
        <v>41</v>
      </c>
      <c r="I6" s="12" t="s">
        <v>40</v>
      </c>
      <c r="J6" s="11" t="s">
        <v>39</v>
      </c>
      <c r="K6" s="32" t="s">
        <v>38</v>
      </c>
      <c r="L6" s="73"/>
      <c r="M6" s="74"/>
      <c r="N6" s="74"/>
      <c r="O6" s="74"/>
      <c r="P6" s="75"/>
      <c r="Q6" s="60"/>
      <c r="R6" s="60"/>
    </row>
    <row r="7" spans="1:21" ht="27.75" customHeight="1" x14ac:dyDescent="0.25">
      <c r="A7" s="5"/>
      <c r="B7" s="76" t="s">
        <v>0</v>
      </c>
      <c r="C7" s="76"/>
      <c r="D7" s="76"/>
      <c r="E7" s="76"/>
      <c r="F7" s="76"/>
      <c r="G7" s="76"/>
      <c r="H7" s="76"/>
      <c r="I7" s="76"/>
      <c r="J7" s="10" t="s">
        <v>0</v>
      </c>
      <c r="K7" s="36" t="s">
        <v>0</v>
      </c>
      <c r="L7" s="77" t="s">
        <v>49</v>
      </c>
      <c r="M7" s="78"/>
      <c r="N7" s="78"/>
      <c r="O7" s="78"/>
      <c r="P7" s="79"/>
      <c r="Q7" s="42">
        <f>Q8+Q33</f>
        <v>24221704</v>
      </c>
      <c r="R7" s="42">
        <f>R8+R33</f>
        <v>20665965</v>
      </c>
    </row>
    <row r="8" spans="1:21" ht="26.25" customHeight="1" x14ac:dyDescent="0.25">
      <c r="A8" s="5"/>
      <c r="B8" s="9"/>
      <c r="C8" s="8"/>
      <c r="D8" s="7"/>
      <c r="E8" s="61" t="s">
        <v>37</v>
      </c>
      <c r="F8" s="61"/>
      <c r="G8" s="61"/>
      <c r="H8" s="61"/>
      <c r="I8" s="61"/>
      <c r="J8" s="6" t="s">
        <v>37</v>
      </c>
      <c r="K8" s="15"/>
      <c r="L8" s="80" t="s">
        <v>48</v>
      </c>
      <c r="M8" s="81"/>
      <c r="N8" s="81"/>
      <c r="O8" s="81"/>
      <c r="P8" s="82"/>
      <c r="Q8" s="43">
        <f>Q9+Q14+Q16+Q18+Q21+Q23+Q27+Q30</f>
        <v>11322310</v>
      </c>
      <c r="R8" s="43">
        <f>R9+R14+R16+R18+R21+R23+R27+R30</f>
        <v>11495960</v>
      </c>
      <c r="S8" s="14"/>
      <c r="T8" s="14"/>
      <c r="U8" s="14"/>
    </row>
    <row r="9" spans="1:21" ht="36.75" customHeight="1" x14ac:dyDescent="0.25">
      <c r="A9" s="5"/>
      <c r="B9" s="9"/>
      <c r="C9" s="8"/>
      <c r="D9" s="7"/>
      <c r="E9" s="30"/>
      <c r="F9" s="30"/>
      <c r="G9" s="30"/>
      <c r="H9" s="30"/>
      <c r="I9" s="30"/>
      <c r="J9" s="6"/>
      <c r="K9" s="35" t="s">
        <v>70</v>
      </c>
      <c r="L9" s="83" t="s">
        <v>69</v>
      </c>
      <c r="M9" s="84"/>
      <c r="N9" s="84"/>
      <c r="O9" s="84"/>
      <c r="P9" s="85"/>
      <c r="Q9" s="43">
        <f>Q10+Q11+Q12+Q13+S15</f>
        <v>1855210</v>
      </c>
      <c r="R9" s="43">
        <f>R10+R11+R12+R13+T15</f>
        <v>1925260</v>
      </c>
    </row>
    <row r="10" spans="1:21" ht="67.5" customHeight="1" x14ac:dyDescent="0.25">
      <c r="A10" s="5"/>
      <c r="B10" s="9"/>
      <c r="C10" s="8"/>
      <c r="D10" s="7"/>
      <c r="E10" s="61" t="s">
        <v>35</v>
      </c>
      <c r="F10" s="61"/>
      <c r="G10" s="61"/>
      <c r="H10" s="61"/>
      <c r="I10" s="61"/>
      <c r="J10" s="6" t="s">
        <v>35</v>
      </c>
      <c r="K10" s="34" t="s">
        <v>78</v>
      </c>
      <c r="L10" s="68" t="s">
        <v>36</v>
      </c>
      <c r="M10" s="68"/>
      <c r="N10" s="68"/>
      <c r="O10" s="68"/>
      <c r="P10" s="68"/>
      <c r="Q10" s="44">
        <f>1204704+9690+71000+101320</f>
        <v>1386714</v>
      </c>
      <c r="R10" s="44">
        <f>1204704+9690+71000+171370</f>
        <v>1456764</v>
      </c>
      <c r="T10" s="14"/>
    </row>
    <row r="11" spans="1:21" ht="76.5" customHeight="1" x14ac:dyDescent="0.25">
      <c r="A11" s="5"/>
      <c r="B11" s="9"/>
      <c r="C11" s="8"/>
      <c r="D11" s="7"/>
      <c r="E11" s="61" t="s">
        <v>33</v>
      </c>
      <c r="F11" s="61"/>
      <c r="G11" s="61"/>
      <c r="H11" s="61"/>
      <c r="I11" s="61"/>
      <c r="J11" s="6" t="s">
        <v>33</v>
      </c>
      <c r="K11" s="34" t="s">
        <v>79</v>
      </c>
      <c r="L11" s="53" t="s">
        <v>34</v>
      </c>
      <c r="M11" s="54"/>
      <c r="N11" s="54"/>
      <c r="O11" s="54"/>
      <c r="P11" s="55"/>
      <c r="Q11" s="44">
        <v>15058</v>
      </c>
      <c r="R11" s="44">
        <v>15058</v>
      </c>
    </row>
    <row r="12" spans="1:21" ht="76.5" customHeight="1" x14ac:dyDescent="0.25">
      <c r="A12" s="5"/>
      <c r="B12" s="9"/>
      <c r="C12" s="8"/>
      <c r="D12" s="7"/>
      <c r="E12" s="61" t="s">
        <v>31</v>
      </c>
      <c r="F12" s="61"/>
      <c r="G12" s="61"/>
      <c r="H12" s="61"/>
      <c r="I12" s="61"/>
      <c r="J12" s="6" t="s">
        <v>31</v>
      </c>
      <c r="K12" s="34" t="s">
        <v>80</v>
      </c>
      <c r="L12" s="53" t="s">
        <v>32</v>
      </c>
      <c r="M12" s="54"/>
      <c r="N12" s="54"/>
      <c r="O12" s="54"/>
      <c r="P12" s="55"/>
      <c r="Q12" s="44">
        <v>436705</v>
      </c>
      <c r="R12" s="44">
        <v>436705</v>
      </c>
    </row>
    <row r="13" spans="1:21" ht="76.5" customHeight="1" x14ac:dyDescent="0.25">
      <c r="A13" s="5"/>
      <c r="B13" s="9"/>
      <c r="C13" s="8"/>
      <c r="D13" s="7"/>
      <c r="E13" s="61" t="s">
        <v>29</v>
      </c>
      <c r="F13" s="61"/>
      <c r="G13" s="61"/>
      <c r="H13" s="61"/>
      <c r="I13" s="61"/>
      <c r="J13" s="6" t="s">
        <v>29</v>
      </c>
      <c r="K13" s="34" t="s">
        <v>81</v>
      </c>
      <c r="L13" s="53" t="s">
        <v>30</v>
      </c>
      <c r="M13" s="54"/>
      <c r="N13" s="54"/>
      <c r="O13" s="54"/>
      <c r="P13" s="55"/>
      <c r="Q13" s="44">
        <v>16733</v>
      </c>
      <c r="R13" s="44">
        <v>16733</v>
      </c>
    </row>
    <row r="14" spans="1:21" ht="26.25" customHeight="1" x14ac:dyDescent="0.25">
      <c r="A14" s="5"/>
      <c r="B14" s="9"/>
      <c r="C14" s="8"/>
      <c r="D14" s="7"/>
      <c r="E14" s="30"/>
      <c r="F14" s="30"/>
      <c r="G14" s="30"/>
      <c r="H14" s="30"/>
      <c r="I14" s="30"/>
      <c r="J14" s="6"/>
      <c r="K14" s="39" t="s">
        <v>72</v>
      </c>
      <c r="L14" s="50" t="s">
        <v>71</v>
      </c>
      <c r="M14" s="51"/>
      <c r="N14" s="51"/>
      <c r="O14" s="51"/>
      <c r="P14" s="52"/>
      <c r="Q14" s="44">
        <f>Q15</f>
        <v>2059600</v>
      </c>
      <c r="R14" s="44">
        <f>R15</f>
        <v>2121400</v>
      </c>
    </row>
    <row r="15" spans="1:21" ht="98.25" customHeight="1" x14ac:dyDescent="0.25">
      <c r="A15" s="5"/>
      <c r="B15" s="9"/>
      <c r="C15" s="8"/>
      <c r="D15" s="7"/>
      <c r="E15" s="61" t="s">
        <v>27</v>
      </c>
      <c r="F15" s="61"/>
      <c r="G15" s="61"/>
      <c r="H15" s="61"/>
      <c r="I15" s="61"/>
      <c r="J15" s="6" t="s">
        <v>27</v>
      </c>
      <c r="K15" s="34" t="s">
        <v>82</v>
      </c>
      <c r="L15" s="53" t="s">
        <v>28</v>
      </c>
      <c r="M15" s="54"/>
      <c r="N15" s="54"/>
      <c r="O15" s="54"/>
      <c r="P15" s="55"/>
      <c r="Q15" s="44">
        <v>2059600</v>
      </c>
      <c r="R15" s="44">
        <v>2121400</v>
      </c>
    </row>
    <row r="16" spans="1:21" ht="37.5" customHeight="1" x14ac:dyDescent="0.25">
      <c r="A16" s="5"/>
      <c r="B16" s="9"/>
      <c r="C16" s="8"/>
      <c r="D16" s="7"/>
      <c r="E16" s="30"/>
      <c r="F16" s="30"/>
      <c r="G16" s="30"/>
      <c r="H16" s="30"/>
      <c r="I16" s="30"/>
      <c r="J16" s="6"/>
      <c r="K16" s="39" t="s">
        <v>74</v>
      </c>
      <c r="L16" s="56" t="s">
        <v>73</v>
      </c>
      <c r="M16" s="57"/>
      <c r="N16" s="57"/>
      <c r="O16" s="57"/>
      <c r="P16" s="58"/>
      <c r="Q16" s="44">
        <f>Q17</f>
        <v>418100</v>
      </c>
      <c r="R16" s="44">
        <f>R17</f>
        <v>459900</v>
      </c>
    </row>
    <row r="17" spans="1:18" ht="76.5" customHeight="1" x14ac:dyDescent="0.25">
      <c r="A17" s="5"/>
      <c r="B17" s="9"/>
      <c r="C17" s="8"/>
      <c r="D17" s="7"/>
      <c r="E17" s="61" t="s">
        <v>25</v>
      </c>
      <c r="F17" s="61"/>
      <c r="G17" s="61"/>
      <c r="H17" s="61"/>
      <c r="I17" s="61"/>
      <c r="J17" s="6" t="s">
        <v>25</v>
      </c>
      <c r="K17" s="39" t="s">
        <v>82</v>
      </c>
      <c r="L17" s="53" t="s">
        <v>26</v>
      </c>
      <c r="M17" s="54"/>
      <c r="N17" s="54"/>
      <c r="O17" s="54"/>
      <c r="P17" s="55"/>
      <c r="Q17" s="44">
        <v>418100</v>
      </c>
      <c r="R17" s="44">
        <v>459900</v>
      </c>
    </row>
    <row r="18" spans="1:18" ht="25.5" customHeight="1" x14ac:dyDescent="0.2">
      <c r="A18" s="5"/>
      <c r="B18" s="9"/>
      <c r="C18" s="8"/>
      <c r="D18" s="7"/>
      <c r="E18" s="30"/>
      <c r="F18" s="30"/>
      <c r="G18" s="30"/>
      <c r="H18" s="30"/>
      <c r="I18" s="30"/>
      <c r="J18" s="6"/>
      <c r="K18" s="40" t="s">
        <v>75</v>
      </c>
      <c r="L18" s="56" t="s">
        <v>110</v>
      </c>
      <c r="M18" s="57"/>
      <c r="N18" s="57"/>
      <c r="O18" s="57"/>
      <c r="P18" s="58"/>
      <c r="Q18" s="45">
        <f>Q19+Q20</f>
        <v>2540700</v>
      </c>
      <c r="R18" s="45">
        <f>R19+R20</f>
        <v>2540700</v>
      </c>
    </row>
    <row r="19" spans="1:18" ht="76.5" customHeight="1" x14ac:dyDescent="0.25">
      <c r="A19" s="5"/>
      <c r="B19" s="9"/>
      <c r="C19" s="8"/>
      <c r="D19" s="7"/>
      <c r="E19" s="61" t="s">
        <v>23</v>
      </c>
      <c r="F19" s="61"/>
      <c r="G19" s="61"/>
      <c r="H19" s="61"/>
      <c r="I19" s="61"/>
      <c r="J19" s="6" t="s">
        <v>23</v>
      </c>
      <c r="K19" s="39" t="s">
        <v>83</v>
      </c>
      <c r="L19" s="53" t="s">
        <v>24</v>
      </c>
      <c r="M19" s="54"/>
      <c r="N19" s="54"/>
      <c r="O19" s="54"/>
      <c r="P19" s="55"/>
      <c r="Q19" s="44">
        <v>2040700</v>
      </c>
      <c r="R19" s="44">
        <v>2040700</v>
      </c>
    </row>
    <row r="20" spans="1:18" ht="76.5" customHeight="1" x14ac:dyDescent="0.25">
      <c r="A20" s="5"/>
      <c r="B20" s="9"/>
      <c r="C20" s="8"/>
      <c r="D20" s="7"/>
      <c r="E20" s="61" t="s">
        <v>21</v>
      </c>
      <c r="F20" s="61"/>
      <c r="G20" s="61"/>
      <c r="H20" s="61"/>
      <c r="I20" s="61"/>
      <c r="J20" s="6" t="s">
        <v>21</v>
      </c>
      <c r="K20" s="39" t="s">
        <v>84</v>
      </c>
      <c r="L20" s="53" t="s">
        <v>22</v>
      </c>
      <c r="M20" s="54"/>
      <c r="N20" s="54"/>
      <c r="O20" s="54"/>
      <c r="P20" s="55"/>
      <c r="Q20" s="44">
        <v>500000</v>
      </c>
      <c r="R20" s="44">
        <v>500000</v>
      </c>
    </row>
    <row r="21" spans="1:18" ht="16.5" customHeight="1" x14ac:dyDescent="0.2">
      <c r="A21" s="5"/>
      <c r="B21" s="9"/>
      <c r="C21" s="8"/>
      <c r="D21" s="7"/>
      <c r="E21" s="30"/>
      <c r="F21" s="30"/>
      <c r="G21" s="30"/>
      <c r="H21" s="30"/>
      <c r="I21" s="30"/>
      <c r="J21" s="6"/>
      <c r="K21" s="40" t="s">
        <v>77</v>
      </c>
      <c r="L21" s="56" t="s">
        <v>76</v>
      </c>
      <c r="M21" s="57"/>
      <c r="N21" s="57"/>
      <c r="O21" s="57"/>
      <c r="P21" s="58"/>
      <c r="Q21" s="45">
        <f>Q22</f>
        <v>13500</v>
      </c>
      <c r="R21" s="45">
        <f>R22</f>
        <v>13500</v>
      </c>
    </row>
    <row r="22" spans="1:18" ht="19.5" customHeight="1" x14ac:dyDescent="0.25">
      <c r="A22" s="5"/>
      <c r="B22" s="9"/>
      <c r="C22" s="8"/>
      <c r="D22" s="7"/>
      <c r="E22" s="61" t="s">
        <v>18</v>
      </c>
      <c r="F22" s="61"/>
      <c r="G22" s="61"/>
      <c r="H22" s="61"/>
      <c r="I22" s="61"/>
      <c r="J22" s="6" t="s">
        <v>18</v>
      </c>
      <c r="K22" s="34" t="s">
        <v>85</v>
      </c>
      <c r="L22" s="53" t="s">
        <v>19</v>
      </c>
      <c r="M22" s="54"/>
      <c r="N22" s="54"/>
      <c r="O22" s="54"/>
      <c r="P22" s="55"/>
      <c r="Q22" s="44">
        <v>13500</v>
      </c>
      <c r="R22" s="44">
        <v>13500</v>
      </c>
    </row>
    <row r="23" spans="1:18" ht="39.75" customHeight="1" x14ac:dyDescent="0.2">
      <c r="A23" s="5"/>
      <c r="B23" s="9"/>
      <c r="C23" s="8"/>
      <c r="D23" s="7"/>
      <c r="E23" s="30"/>
      <c r="F23" s="30"/>
      <c r="G23" s="30"/>
      <c r="H23" s="30"/>
      <c r="I23" s="30"/>
      <c r="J23" s="6"/>
      <c r="K23" s="40" t="s">
        <v>87</v>
      </c>
      <c r="L23" s="56" t="s">
        <v>86</v>
      </c>
      <c r="M23" s="57"/>
      <c r="N23" s="57"/>
      <c r="O23" s="57"/>
      <c r="P23" s="58"/>
      <c r="Q23" s="45">
        <f>Q24+Q25+Q26</f>
        <v>3870400</v>
      </c>
      <c r="R23" s="45">
        <f>R24+R25+R26</f>
        <v>3870400</v>
      </c>
    </row>
    <row r="24" spans="1:18" ht="60" customHeight="1" x14ac:dyDescent="0.25">
      <c r="A24" s="5"/>
      <c r="B24" s="9"/>
      <c r="C24" s="8"/>
      <c r="D24" s="7"/>
      <c r="E24" s="61" t="s">
        <v>16</v>
      </c>
      <c r="F24" s="61"/>
      <c r="G24" s="61"/>
      <c r="H24" s="61"/>
      <c r="I24" s="61"/>
      <c r="J24" s="6" t="s">
        <v>16</v>
      </c>
      <c r="K24" s="34" t="s">
        <v>89</v>
      </c>
      <c r="L24" s="53" t="s">
        <v>17</v>
      </c>
      <c r="M24" s="54"/>
      <c r="N24" s="54"/>
      <c r="O24" s="54"/>
      <c r="P24" s="55"/>
      <c r="Q24" s="44">
        <v>2660000</v>
      </c>
      <c r="R24" s="44">
        <v>2660000</v>
      </c>
    </row>
    <row r="25" spans="1:18" ht="65.25" customHeight="1" x14ac:dyDescent="0.25">
      <c r="A25" s="5"/>
      <c r="B25" s="9"/>
      <c r="C25" s="8"/>
      <c r="D25" s="7"/>
      <c r="E25" s="30"/>
      <c r="F25" s="30"/>
      <c r="G25" s="30"/>
      <c r="H25" s="30"/>
      <c r="I25" s="30"/>
      <c r="J25" s="6"/>
      <c r="K25" s="34" t="s">
        <v>88</v>
      </c>
      <c r="L25" s="53" t="s">
        <v>57</v>
      </c>
      <c r="M25" s="54"/>
      <c r="N25" s="54"/>
      <c r="O25" s="54"/>
      <c r="P25" s="55"/>
      <c r="Q25" s="44">
        <v>639600</v>
      </c>
      <c r="R25" s="44">
        <v>639600</v>
      </c>
    </row>
    <row r="26" spans="1:18" ht="63" customHeight="1" x14ac:dyDescent="0.25">
      <c r="A26" s="5"/>
      <c r="B26" s="9"/>
      <c r="C26" s="8"/>
      <c r="D26" s="7"/>
      <c r="E26" s="61" t="s">
        <v>14</v>
      </c>
      <c r="F26" s="61"/>
      <c r="G26" s="61"/>
      <c r="H26" s="61"/>
      <c r="I26" s="61"/>
      <c r="J26" s="6" t="s">
        <v>14</v>
      </c>
      <c r="K26" s="34" t="s">
        <v>90</v>
      </c>
      <c r="L26" s="53" t="s">
        <v>15</v>
      </c>
      <c r="M26" s="54"/>
      <c r="N26" s="54"/>
      <c r="O26" s="54"/>
      <c r="P26" s="55"/>
      <c r="Q26" s="44">
        <v>570800</v>
      </c>
      <c r="R26" s="44">
        <v>570800</v>
      </c>
    </row>
    <row r="27" spans="1:18" ht="39.75" customHeight="1" x14ac:dyDescent="0.25">
      <c r="A27" s="5"/>
      <c r="B27" s="9"/>
      <c r="C27" s="8"/>
      <c r="D27" s="7"/>
      <c r="E27" s="30"/>
      <c r="F27" s="30"/>
      <c r="G27" s="30"/>
      <c r="H27" s="30"/>
      <c r="I27" s="30"/>
      <c r="J27" s="6"/>
      <c r="K27" s="39" t="s">
        <v>92</v>
      </c>
      <c r="L27" s="56" t="s">
        <v>91</v>
      </c>
      <c r="M27" s="57"/>
      <c r="N27" s="57"/>
      <c r="O27" s="57"/>
      <c r="P27" s="58"/>
      <c r="Q27" s="45">
        <f>Q28+Q29</f>
        <v>534800</v>
      </c>
      <c r="R27" s="45">
        <f>R28+R29</f>
        <v>534800</v>
      </c>
    </row>
    <row r="28" spans="1:18" ht="45.75" customHeight="1" x14ac:dyDescent="0.25">
      <c r="A28" s="5"/>
      <c r="B28" s="9"/>
      <c r="C28" s="8"/>
      <c r="D28" s="7"/>
      <c r="E28" s="61" t="s">
        <v>12</v>
      </c>
      <c r="F28" s="61"/>
      <c r="G28" s="61"/>
      <c r="H28" s="61"/>
      <c r="I28" s="61"/>
      <c r="J28" s="6" t="s">
        <v>12</v>
      </c>
      <c r="K28" s="34" t="s">
        <v>93</v>
      </c>
      <c r="L28" s="53" t="s">
        <v>13</v>
      </c>
      <c r="M28" s="54"/>
      <c r="N28" s="54"/>
      <c r="O28" s="54"/>
      <c r="P28" s="55"/>
      <c r="Q28" s="44">
        <v>388900</v>
      </c>
      <c r="R28" s="44">
        <v>388900</v>
      </c>
    </row>
    <row r="29" spans="1:18" ht="28.5" customHeight="1" x14ac:dyDescent="0.25">
      <c r="A29" s="5"/>
      <c r="B29" s="9"/>
      <c r="C29" s="8"/>
      <c r="D29" s="7"/>
      <c r="E29" s="61" t="s">
        <v>10</v>
      </c>
      <c r="F29" s="61"/>
      <c r="G29" s="61"/>
      <c r="H29" s="61"/>
      <c r="I29" s="61"/>
      <c r="J29" s="6" t="s">
        <v>10</v>
      </c>
      <c r="K29" s="34" t="s">
        <v>94</v>
      </c>
      <c r="L29" s="53" t="s">
        <v>11</v>
      </c>
      <c r="M29" s="54"/>
      <c r="N29" s="54"/>
      <c r="O29" s="54"/>
      <c r="P29" s="55"/>
      <c r="Q29" s="44">
        <v>145900</v>
      </c>
      <c r="R29" s="44">
        <v>145900</v>
      </c>
    </row>
    <row r="30" spans="1:18" ht="36" customHeight="1" x14ac:dyDescent="0.25">
      <c r="A30" s="5"/>
      <c r="B30" s="9"/>
      <c r="C30" s="8"/>
      <c r="D30" s="7"/>
      <c r="E30" s="30"/>
      <c r="F30" s="30"/>
      <c r="G30" s="30"/>
      <c r="H30" s="30"/>
      <c r="I30" s="30"/>
      <c r="J30" s="6"/>
      <c r="K30" s="39" t="s">
        <v>97</v>
      </c>
      <c r="L30" s="50" t="s">
        <v>96</v>
      </c>
      <c r="M30" s="51"/>
      <c r="N30" s="51"/>
      <c r="O30" s="51"/>
      <c r="P30" s="52"/>
      <c r="Q30" s="45">
        <f>Q31</f>
        <v>30000</v>
      </c>
      <c r="R30" s="45">
        <f>R31</f>
        <v>30000</v>
      </c>
    </row>
    <row r="31" spans="1:18" ht="54" customHeight="1" x14ac:dyDescent="0.25">
      <c r="A31" s="5"/>
      <c r="B31" s="9"/>
      <c r="C31" s="8"/>
      <c r="D31" s="7"/>
      <c r="E31" s="30"/>
      <c r="F31" s="30"/>
      <c r="G31" s="30"/>
      <c r="H31" s="30"/>
      <c r="I31" s="30"/>
      <c r="J31" s="6"/>
      <c r="K31" s="37" t="s">
        <v>95</v>
      </c>
      <c r="L31" s="53" t="s">
        <v>20</v>
      </c>
      <c r="M31" s="54"/>
      <c r="N31" s="54"/>
      <c r="O31" s="54"/>
      <c r="P31" s="55"/>
      <c r="Q31" s="44">
        <v>30000</v>
      </c>
      <c r="R31" s="44">
        <v>30000</v>
      </c>
    </row>
    <row r="32" spans="1:18" ht="76.5" hidden="1" customHeight="1" x14ac:dyDescent="0.25">
      <c r="A32" s="5"/>
      <c r="B32" s="9"/>
      <c r="C32" s="8"/>
      <c r="D32" s="7"/>
      <c r="E32" s="30"/>
      <c r="F32" s="30"/>
      <c r="G32" s="30"/>
      <c r="H32" s="30"/>
      <c r="I32" s="30"/>
      <c r="J32" s="6"/>
      <c r="K32" s="37" t="s">
        <v>98</v>
      </c>
      <c r="L32" s="53" t="s">
        <v>61</v>
      </c>
      <c r="M32" s="54"/>
      <c r="N32" s="54"/>
      <c r="O32" s="54"/>
      <c r="P32" s="55"/>
      <c r="Q32" s="44"/>
      <c r="R32" s="44"/>
    </row>
    <row r="33" spans="1:18" ht="21" customHeight="1" x14ac:dyDescent="0.2">
      <c r="A33" s="5"/>
      <c r="B33" s="9"/>
      <c r="C33" s="8"/>
      <c r="D33" s="7"/>
      <c r="E33" s="61" t="s">
        <v>8</v>
      </c>
      <c r="F33" s="61"/>
      <c r="G33" s="61"/>
      <c r="H33" s="61"/>
      <c r="I33" s="61"/>
      <c r="J33" s="6" t="s">
        <v>8</v>
      </c>
      <c r="K33" s="15"/>
      <c r="L33" s="65" t="s">
        <v>47</v>
      </c>
      <c r="M33" s="66"/>
      <c r="N33" s="66"/>
      <c r="O33" s="66"/>
      <c r="P33" s="67"/>
      <c r="Q33" s="45">
        <f t="shared" ref="Q33:R33" si="0">Q34+Q37+Q41+Q42</f>
        <v>12899394</v>
      </c>
      <c r="R33" s="45">
        <f t="shared" si="0"/>
        <v>9170005</v>
      </c>
    </row>
    <row r="34" spans="1:18" ht="36.75" customHeight="1" x14ac:dyDescent="0.25">
      <c r="A34" s="5"/>
      <c r="B34" s="9"/>
      <c r="C34" s="8"/>
      <c r="D34" s="7"/>
      <c r="E34" s="61" t="s">
        <v>7</v>
      </c>
      <c r="F34" s="61"/>
      <c r="G34" s="61"/>
      <c r="H34" s="61"/>
      <c r="I34" s="61"/>
      <c r="J34" s="6" t="s">
        <v>7</v>
      </c>
      <c r="K34" s="34" t="s">
        <v>99</v>
      </c>
      <c r="L34" s="53" t="s">
        <v>9</v>
      </c>
      <c r="M34" s="54"/>
      <c r="N34" s="54"/>
      <c r="O34" s="54"/>
      <c r="P34" s="55"/>
      <c r="Q34" s="44">
        <v>7621600</v>
      </c>
      <c r="R34" s="44">
        <v>5881100</v>
      </c>
    </row>
    <row r="35" spans="1:18" ht="25.5" hidden="1" customHeight="1" x14ac:dyDescent="0.25">
      <c r="A35" s="5"/>
      <c r="B35" s="9"/>
      <c r="C35" s="8"/>
      <c r="D35" s="7"/>
      <c r="E35" s="61" t="s">
        <v>5</v>
      </c>
      <c r="F35" s="61"/>
      <c r="G35" s="61"/>
      <c r="H35" s="61"/>
      <c r="I35" s="61"/>
      <c r="J35" s="6" t="s">
        <v>5</v>
      </c>
      <c r="K35" s="34" t="s">
        <v>100</v>
      </c>
      <c r="L35" s="53" t="s">
        <v>6</v>
      </c>
      <c r="M35" s="54"/>
      <c r="N35" s="54"/>
      <c r="O35" s="54"/>
      <c r="P35" s="55"/>
      <c r="Q35" s="44"/>
      <c r="R35" s="44"/>
    </row>
    <row r="36" spans="1:18" ht="35.25" hidden="1" customHeight="1" x14ac:dyDescent="0.25">
      <c r="A36" s="5">
        <v>5.5520249999130001E+19</v>
      </c>
      <c r="B36" s="9"/>
      <c r="C36" s="8"/>
      <c r="D36" s="7"/>
      <c r="E36" s="61" t="s">
        <v>3</v>
      </c>
      <c r="F36" s="61"/>
      <c r="G36" s="61"/>
      <c r="H36" s="61"/>
      <c r="I36" s="61"/>
      <c r="J36" s="6" t="s">
        <v>3</v>
      </c>
      <c r="K36" s="34" t="s">
        <v>55</v>
      </c>
      <c r="L36" s="46" t="s">
        <v>1</v>
      </c>
      <c r="M36" s="47"/>
      <c r="N36" s="47"/>
      <c r="O36" s="47"/>
      <c r="P36" s="48"/>
      <c r="Q36" s="44">
        <v>22964498.100000001</v>
      </c>
      <c r="R36" s="44">
        <v>22964498.100000001</v>
      </c>
    </row>
    <row r="37" spans="1:18" ht="81.75" customHeight="1" x14ac:dyDescent="0.25">
      <c r="A37" s="5"/>
      <c r="B37" s="9"/>
      <c r="C37" s="8"/>
      <c r="D37" s="7"/>
      <c r="E37" s="30"/>
      <c r="F37" s="30"/>
      <c r="G37" s="30"/>
      <c r="H37" s="30"/>
      <c r="I37" s="30"/>
      <c r="J37" s="6"/>
      <c r="K37" s="34" t="s">
        <v>104</v>
      </c>
      <c r="L37" s="46" t="s">
        <v>60</v>
      </c>
      <c r="M37" s="47"/>
      <c r="N37" s="47"/>
      <c r="O37" s="47"/>
      <c r="P37" s="48"/>
      <c r="Q37" s="44">
        <v>5000000</v>
      </c>
      <c r="R37" s="44">
        <v>3000000</v>
      </c>
    </row>
    <row r="38" spans="1:18" ht="86.25" hidden="1" customHeight="1" x14ac:dyDescent="0.25">
      <c r="A38" s="5"/>
      <c r="B38" s="9"/>
      <c r="C38" s="8"/>
      <c r="D38" s="7"/>
      <c r="E38" s="30"/>
      <c r="F38" s="30"/>
      <c r="G38" s="30"/>
      <c r="H38" s="30"/>
      <c r="I38" s="30"/>
      <c r="J38" s="6"/>
      <c r="K38" s="34" t="s">
        <v>103</v>
      </c>
      <c r="L38" s="46" t="s">
        <v>59</v>
      </c>
      <c r="M38" s="47"/>
      <c r="N38" s="47"/>
      <c r="O38" s="47"/>
      <c r="P38" s="48"/>
      <c r="Q38" s="44"/>
      <c r="R38" s="44"/>
    </row>
    <row r="39" spans="1:18" ht="72.75" hidden="1" customHeight="1" x14ac:dyDescent="0.25">
      <c r="A39" s="5"/>
      <c r="B39" s="9"/>
      <c r="C39" s="8"/>
      <c r="D39" s="7"/>
      <c r="E39" s="30"/>
      <c r="F39" s="30"/>
      <c r="G39" s="30"/>
      <c r="H39" s="30"/>
      <c r="I39" s="30"/>
      <c r="J39" s="6"/>
      <c r="K39" s="34" t="s">
        <v>102</v>
      </c>
      <c r="L39" s="46" t="s">
        <v>58</v>
      </c>
      <c r="M39" s="47"/>
      <c r="N39" s="47"/>
      <c r="O39" s="47"/>
      <c r="P39" s="48"/>
      <c r="Q39" s="44"/>
      <c r="R39" s="44"/>
    </row>
    <row r="40" spans="1:18" ht="42.75" hidden="1" customHeight="1" x14ac:dyDescent="0.25">
      <c r="A40" s="5"/>
      <c r="B40" s="9"/>
      <c r="C40" s="8"/>
      <c r="D40" s="7"/>
      <c r="E40" s="30"/>
      <c r="F40" s="30"/>
      <c r="G40" s="30"/>
      <c r="H40" s="30"/>
      <c r="I40" s="30"/>
      <c r="J40" s="6"/>
      <c r="K40" s="34" t="s">
        <v>101</v>
      </c>
      <c r="L40" s="46" t="s">
        <v>64</v>
      </c>
      <c r="M40" s="47"/>
      <c r="N40" s="47"/>
      <c r="O40" s="47"/>
      <c r="P40" s="48"/>
      <c r="Q40" s="44"/>
      <c r="R40" s="44"/>
    </row>
    <row r="41" spans="1:18" ht="35.25" customHeight="1" x14ac:dyDescent="0.25">
      <c r="A41" s="5"/>
      <c r="B41" s="9"/>
      <c r="C41" s="8"/>
      <c r="D41" s="7"/>
      <c r="E41" s="30"/>
      <c r="F41" s="30"/>
      <c r="G41" s="30"/>
      <c r="H41" s="30"/>
      <c r="I41" s="30"/>
      <c r="J41" s="6"/>
      <c r="K41" s="34" t="s">
        <v>105</v>
      </c>
      <c r="L41" s="46" t="s">
        <v>56</v>
      </c>
      <c r="M41" s="47"/>
      <c r="N41" s="47"/>
      <c r="O41" s="47"/>
      <c r="P41" s="48"/>
      <c r="Q41" s="44">
        <v>277794</v>
      </c>
      <c r="R41" s="44">
        <v>288905</v>
      </c>
    </row>
    <row r="42" spans="1:18" ht="32.25" hidden="1" customHeight="1" x14ac:dyDescent="0.25">
      <c r="A42" s="5"/>
      <c r="B42" s="9"/>
      <c r="C42" s="8"/>
      <c r="D42" s="7"/>
      <c r="E42" s="61" t="s">
        <v>2</v>
      </c>
      <c r="F42" s="61"/>
      <c r="G42" s="61"/>
      <c r="H42" s="61"/>
      <c r="I42" s="61"/>
      <c r="J42" s="6" t="s">
        <v>2</v>
      </c>
      <c r="K42" s="34" t="s">
        <v>106</v>
      </c>
      <c r="L42" s="46" t="s">
        <v>4</v>
      </c>
      <c r="M42" s="47"/>
      <c r="N42" s="47"/>
      <c r="O42" s="47"/>
      <c r="P42" s="48"/>
      <c r="Q42" s="44">
        <v>0</v>
      </c>
      <c r="R42" s="44">
        <v>0</v>
      </c>
    </row>
    <row r="43" spans="1:18" ht="32.25" hidden="1" customHeight="1" x14ac:dyDescent="0.25">
      <c r="A43" s="23"/>
      <c r="B43" s="24"/>
      <c r="C43" s="25"/>
      <c r="D43" s="26"/>
      <c r="E43" s="27"/>
      <c r="F43" s="27"/>
      <c r="G43" s="27"/>
      <c r="H43" s="27"/>
      <c r="I43" s="27"/>
      <c r="J43" s="28"/>
      <c r="K43" s="37" t="s">
        <v>65</v>
      </c>
      <c r="L43" s="62" t="s">
        <v>66</v>
      </c>
      <c r="M43" s="63"/>
      <c r="N43" s="63"/>
      <c r="O43" s="63"/>
      <c r="P43" s="64"/>
    </row>
    <row r="44" spans="1:18" ht="13.5" hidden="1" customHeight="1" x14ac:dyDescent="0.25">
      <c r="A44" s="23"/>
      <c r="B44" s="24"/>
      <c r="C44" s="25"/>
      <c r="D44" s="26"/>
      <c r="E44" s="27"/>
      <c r="F44" s="27"/>
      <c r="G44" s="27"/>
      <c r="H44" s="27"/>
      <c r="I44" s="27"/>
      <c r="J44" s="28"/>
      <c r="K44" s="38" t="s">
        <v>63</v>
      </c>
      <c r="L44" s="46" t="s">
        <v>62</v>
      </c>
      <c r="M44" s="47"/>
      <c r="N44" s="47"/>
      <c r="O44" s="47"/>
      <c r="P44" s="48"/>
    </row>
    <row r="45" spans="1:18" ht="330" x14ac:dyDescent="0.25">
      <c r="A45" s="15" t="s">
        <v>53</v>
      </c>
      <c r="B45" s="15" t="s">
        <v>54</v>
      </c>
      <c r="C45" s="18">
        <v>231859</v>
      </c>
      <c r="K45" s="41"/>
      <c r="L45" s="41"/>
      <c r="M45" s="41"/>
      <c r="N45" s="41"/>
      <c r="O45" s="41"/>
      <c r="P45" s="41"/>
    </row>
  </sheetData>
  <mergeCells count="63">
    <mergeCell ref="E10:I10"/>
    <mergeCell ref="L10:P10"/>
    <mergeCell ref="K3:P3"/>
    <mergeCell ref="L5:P6"/>
    <mergeCell ref="Q5:Q6"/>
    <mergeCell ref="B7:I7"/>
    <mergeCell ref="L7:P7"/>
    <mergeCell ref="E8:I8"/>
    <mergeCell ref="L8:P8"/>
    <mergeCell ref="L9:P9"/>
    <mergeCell ref="E11:I11"/>
    <mergeCell ref="L11:P11"/>
    <mergeCell ref="E12:I12"/>
    <mergeCell ref="L12:P12"/>
    <mergeCell ref="E13:I13"/>
    <mergeCell ref="L13:P13"/>
    <mergeCell ref="E15:I15"/>
    <mergeCell ref="L15:P15"/>
    <mergeCell ref="L16:P16"/>
    <mergeCell ref="E17:I17"/>
    <mergeCell ref="L17:P17"/>
    <mergeCell ref="E19:I19"/>
    <mergeCell ref="L19:P19"/>
    <mergeCell ref="E20:I20"/>
    <mergeCell ref="L20:P20"/>
    <mergeCell ref="L21:P21"/>
    <mergeCell ref="E22:I22"/>
    <mergeCell ref="L22:P22"/>
    <mergeCell ref="L23:P23"/>
    <mergeCell ref="E24:I24"/>
    <mergeCell ref="L24:P24"/>
    <mergeCell ref="E33:I33"/>
    <mergeCell ref="L33:P33"/>
    <mergeCell ref="E34:I34"/>
    <mergeCell ref="L34:P34"/>
    <mergeCell ref="E26:I26"/>
    <mergeCell ref="L26:P26"/>
    <mergeCell ref="L27:P27"/>
    <mergeCell ref="E28:I28"/>
    <mergeCell ref="L28:P28"/>
    <mergeCell ref="E29:I29"/>
    <mergeCell ref="L29:P29"/>
    <mergeCell ref="E42:I42"/>
    <mergeCell ref="L42:P42"/>
    <mergeCell ref="L43:P43"/>
    <mergeCell ref="E35:I35"/>
    <mergeCell ref="L35:P35"/>
    <mergeCell ref="E36:I36"/>
    <mergeCell ref="L36:P36"/>
    <mergeCell ref="L37:P37"/>
    <mergeCell ref="L38:P38"/>
    <mergeCell ref="L44:P44"/>
    <mergeCell ref="P2:R2"/>
    <mergeCell ref="L39:P39"/>
    <mergeCell ref="L40:P40"/>
    <mergeCell ref="L41:P41"/>
    <mergeCell ref="L30:P30"/>
    <mergeCell ref="L31:P31"/>
    <mergeCell ref="L32:P32"/>
    <mergeCell ref="L25:P25"/>
    <mergeCell ref="L18:P18"/>
    <mergeCell ref="L14:P14"/>
    <mergeCell ref="R5:R6"/>
  </mergeCells>
  <pageMargins left="0.27559055118110237" right="0.27559055118110237" top="0.98425196850393704" bottom="0.59055118110236227" header="0.59055118110236227" footer="0.51181102362204722"/>
  <pageSetup paperSize="9" scale="78" fitToHeight="0" orientation="portrait" r:id="rId1"/>
  <headerFooter alignWithMargins="0">
    <oddHeader>&amp;C&amp;P</oddHeader>
  </headerFooter>
  <rowBreaks count="2" manualBreakCount="2">
    <brk id="18" max="18" man="1"/>
    <brk id="42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"/>
  <sheetViews>
    <sheetView showGridLines="0" tabSelected="1" view="pageBreakPreview" topLeftCell="K2" zoomScaleNormal="100" zoomScaleSheetLayoutView="100" workbookViewId="0">
      <selection activeCell="Q7" sqref="Q7"/>
    </sheetView>
  </sheetViews>
  <sheetFormatPr defaultColWidth="9.140625" defaultRowHeight="12.75" x14ac:dyDescent="0.2"/>
  <cols>
    <col min="1" max="1" width="0.28515625" style="1" customWidth="1"/>
    <col min="2" max="10" width="0" style="1" hidden="1" customWidth="1"/>
    <col min="11" max="11" width="26.7109375" style="1" customWidth="1"/>
    <col min="12" max="12" width="33.7109375" style="1" customWidth="1"/>
    <col min="13" max="14" width="9.140625" style="1" customWidth="1"/>
    <col min="15" max="15" width="3.5703125" style="1" customWidth="1"/>
    <col min="16" max="16" width="14.140625" style="1" customWidth="1"/>
    <col min="17" max="17" width="17.7109375" style="1" customWidth="1"/>
    <col min="18" max="231" width="9.140625" style="1" customWidth="1"/>
    <col min="232" max="16384" width="9.140625" style="1"/>
  </cols>
  <sheetData>
    <row r="1" spans="1:17" ht="62.25" hidden="1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O1" s="2"/>
      <c r="P1" s="2"/>
      <c r="Q1" s="2"/>
    </row>
    <row r="2" spans="1:17" ht="94.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2"/>
      <c r="M2" s="2"/>
      <c r="N2" s="2"/>
      <c r="O2" s="2"/>
      <c r="P2" s="49" t="s">
        <v>67</v>
      </c>
      <c r="Q2" s="86"/>
    </row>
    <row r="3" spans="1:17" ht="62.2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69" t="s">
        <v>68</v>
      </c>
      <c r="L3" s="69"/>
      <c r="M3" s="69"/>
      <c r="N3" s="69"/>
      <c r="O3" s="69"/>
      <c r="P3" s="69"/>
      <c r="Q3" s="69"/>
    </row>
    <row r="4" spans="1:17" ht="36.75" customHeight="1" thickBo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2"/>
      <c r="M4" s="2"/>
      <c r="N4" s="2"/>
      <c r="O4" s="2"/>
      <c r="P4" s="2"/>
      <c r="Q4" s="2" t="s">
        <v>51</v>
      </c>
    </row>
    <row r="5" spans="1:17" ht="36.75" customHeight="1" x14ac:dyDescent="0.2">
      <c r="A5" s="4"/>
      <c r="B5" s="13"/>
      <c r="C5" s="13"/>
      <c r="D5" s="13"/>
      <c r="E5" s="13"/>
      <c r="F5" s="13"/>
      <c r="G5" s="13"/>
      <c r="H5" s="13"/>
      <c r="I5" s="13"/>
      <c r="J5" s="13"/>
      <c r="K5" s="31"/>
      <c r="L5" s="70" t="s">
        <v>50</v>
      </c>
      <c r="M5" s="71"/>
      <c r="N5" s="71"/>
      <c r="O5" s="71"/>
      <c r="P5" s="72"/>
      <c r="Q5" s="59" t="s">
        <v>107</v>
      </c>
    </row>
    <row r="6" spans="1:17" ht="36.75" customHeight="1" thickBot="1" x14ac:dyDescent="0.25">
      <c r="A6" s="4"/>
      <c r="B6" s="12"/>
      <c r="C6" s="12" t="s">
        <v>46</v>
      </c>
      <c r="D6" s="12" t="s">
        <v>45</v>
      </c>
      <c r="E6" s="12" t="s">
        <v>44</v>
      </c>
      <c r="F6" s="12" t="s">
        <v>43</v>
      </c>
      <c r="G6" s="12" t="s">
        <v>42</v>
      </c>
      <c r="H6" s="12" t="s">
        <v>41</v>
      </c>
      <c r="I6" s="12" t="s">
        <v>40</v>
      </c>
      <c r="J6" s="11" t="s">
        <v>39</v>
      </c>
      <c r="K6" s="32" t="s">
        <v>38</v>
      </c>
      <c r="L6" s="73"/>
      <c r="M6" s="74"/>
      <c r="N6" s="74"/>
      <c r="O6" s="74"/>
      <c r="P6" s="75"/>
      <c r="Q6" s="60"/>
    </row>
    <row r="7" spans="1:17" ht="27.75" customHeight="1" x14ac:dyDescent="0.25">
      <c r="A7" s="5"/>
      <c r="B7" s="76" t="s">
        <v>0</v>
      </c>
      <c r="C7" s="76"/>
      <c r="D7" s="76"/>
      <c r="E7" s="76"/>
      <c r="F7" s="76"/>
      <c r="G7" s="76"/>
      <c r="H7" s="76"/>
      <c r="I7" s="76"/>
      <c r="J7" s="10" t="s">
        <v>0</v>
      </c>
      <c r="K7" s="36" t="s">
        <v>0</v>
      </c>
      <c r="L7" s="77" t="s">
        <v>49</v>
      </c>
      <c r="M7" s="78"/>
      <c r="N7" s="78"/>
      <c r="O7" s="78"/>
      <c r="P7" s="79"/>
      <c r="Q7" s="42">
        <f>Q8+Q33</f>
        <v>27118993</v>
      </c>
    </row>
    <row r="8" spans="1:17" ht="26.25" customHeight="1" x14ac:dyDescent="0.25">
      <c r="A8" s="5"/>
      <c r="B8" s="9"/>
      <c r="C8" s="8"/>
      <c r="D8" s="7"/>
      <c r="E8" s="61" t="s">
        <v>37</v>
      </c>
      <c r="F8" s="61"/>
      <c r="G8" s="61"/>
      <c r="H8" s="61"/>
      <c r="I8" s="61"/>
      <c r="J8" s="6" t="s">
        <v>37</v>
      </c>
      <c r="K8" s="15"/>
      <c r="L8" s="80" t="s">
        <v>48</v>
      </c>
      <c r="M8" s="81"/>
      <c r="N8" s="81"/>
      <c r="O8" s="81"/>
      <c r="P8" s="82"/>
      <c r="Q8" s="43">
        <f>Q9+Q14+Q16+Q18+Q21+Q23+Q27+Q30</f>
        <v>11158590</v>
      </c>
    </row>
    <row r="9" spans="1:17" ht="36.75" customHeight="1" x14ac:dyDescent="0.25">
      <c r="A9" s="5"/>
      <c r="B9" s="9"/>
      <c r="C9" s="8"/>
      <c r="D9" s="7"/>
      <c r="E9" s="30"/>
      <c r="F9" s="30"/>
      <c r="G9" s="30"/>
      <c r="H9" s="30"/>
      <c r="I9" s="30"/>
      <c r="J9" s="6"/>
      <c r="K9" s="35" t="s">
        <v>70</v>
      </c>
      <c r="L9" s="83" t="s">
        <v>69</v>
      </c>
      <c r="M9" s="84"/>
      <c r="N9" s="84"/>
      <c r="O9" s="84"/>
      <c r="P9" s="85"/>
      <c r="Q9" s="43">
        <f>Q10+Q11+Q12+Q13</f>
        <v>1753890</v>
      </c>
    </row>
    <row r="10" spans="1:17" ht="67.5" customHeight="1" x14ac:dyDescent="0.25">
      <c r="A10" s="5"/>
      <c r="B10" s="9"/>
      <c r="C10" s="8"/>
      <c r="D10" s="7"/>
      <c r="E10" s="61" t="s">
        <v>35</v>
      </c>
      <c r="F10" s="61"/>
      <c r="G10" s="61"/>
      <c r="H10" s="61"/>
      <c r="I10" s="61"/>
      <c r="J10" s="6" t="s">
        <v>35</v>
      </c>
      <c r="K10" s="34" t="s">
        <v>78</v>
      </c>
      <c r="L10" s="68" t="s">
        <v>36</v>
      </c>
      <c r="M10" s="68"/>
      <c r="N10" s="68"/>
      <c r="O10" s="68"/>
      <c r="P10" s="68"/>
      <c r="Q10" s="44">
        <f>1204704+9690+71000</f>
        <v>1285394</v>
      </c>
    </row>
    <row r="11" spans="1:17" ht="76.5" customHeight="1" x14ac:dyDescent="0.25">
      <c r="A11" s="5"/>
      <c r="B11" s="9"/>
      <c r="C11" s="8"/>
      <c r="D11" s="7"/>
      <c r="E11" s="61" t="s">
        <v>33</v>
      </c>
      <c r="F11" s="61"/>
      <c r="G11" s="61"/>
      <c r="H11" s="61"/>
      <c r="I11" s="61"/>
      <c r="J11" s="6" t="s">
        <v>33</v>
      </c>
      <c r="K11" s="34" t="s">
        <v>79</v>
      </c>
      <c r="L11" s="53" t="s">
        <v>34</v>
      </c>
      <c r="M11" s="54"/>
      <c r="N11" s="54"/>
      <c r="O11" s="54"/>
      <c r="P11" s="55"/>
      <c r="Q11" s="44">
        <v>15058</v>
      </c>
    </row>
    <row r="12" spans="1:17" ht="76.5" customHeight="1" x14ac:dyDescent="0.25">
      <c r="A12" s="5"/>
      <c r="B12" s="9"/>
      <c r="C12" s="8"/>
      <c r="D12" s="7"/>
      <c r="E12" s="61" t="s">
        <v>31</v>
      </c>
      <c r="F12" s="61"/>
      <c r="G12" s="61"/>
      <c r="H12" s="61"/>
      <c r="I12" s="61"/>
      <c r="J12" s="6" t="s">
        <v>31</v>
      </c>
      <c r="K12" s="34" t="s">
        <v>80</v>
      </c>
      <c r="L12" s="53" t="s">
        <v>32</v>
      </c>
      <c r="M12" s="54"/>
      <c r="N12" s="54"/>
      <c r="O12" s="54"/>
      <c r="P12" s="55"/>
      <c r="Q12" s="44">
        <v>436705</v>
      </c>
    </row>
    <row r="13" spans="1:17" ht="76.5" customHeight="1" x14ac:dyDescent="0.25">
      <c r="A13" s="5"/>
      <c r="B13" s="9"/>
      <c r="C13" s="8"/>
      <c r="D13" s="7"/>
      <c r="E13" s="61" t="s">
        <v>29</v>
      </c>
      <c r="F13" s="61"/>
      <c r="G13" s="61"/>
      <c r="H13" s="61"/>
      <c r="I13" s="61"/>
      <c r="J13" s="6" t="s">
        <v>29</v>
      </c>
      <c r="K13" s="34" t="s">
        <v>81</v>
      </c>
      <c r="L13" s="53" t="s">
        <v>30</v>
      </c>
      <c r="M13" s="54"/>
      <c r="N13" s="54"/>
      <c r="O13" s="54"/>
      <c r="P13" s="55"/>
      <c r="Q13" s="44">
        <v>16733</v>
      </c>
    </row>
    <row r="14" spans="1:17" ht="26.25" customHeight="1" x14ac:dyDescent="0.25">
      <c r="A14" s="5"/>
      <c r="B14" s="9"/>
      <c r="C14" s="8"/>
      <c r="D14" s="7"/>
      <c r="E14" s="30"/>
      <c r="F14" s="30"/>
      <c r="G14" s="30"/>
      <c r="H14" s="30"/>
      <c r="I14" s="30"/>
      <c r="J14" s="6"/>
      <c r="K14" s="39" t="s">
        <v>72</v>
      </c>
      <c r="L14" s="50" t="s">
        <v>71</v>
      </c>
      <c r="M14" s="51"/>
      <c r="N14" s="51"/>
      <c r="O14" s="51"/>
      <c r="P14" s="52"/>
      <c r="Q14" s="44">
        <f>Q15</f>
        <v>2035200</v>
      </c>
    </row>
    <row r="15" spans="1:17" ht="98.25" customHeight="1" x14ac:dyDescent="0.25">
      <c r="A15" s="5"/>
      <c r="B15" s="9"/>
      <c r="C15" s="8"/>
      <c r="D15" s="7"/>
      <c r="E15" s="61" t="s">
        <v>27</v>
      </c>
      <c r="F15" s="61"/>
      <c r="G15" s="61"/>
      <c r="H15" s="61"/>
      <c r="I15" s="61"/>
      <c r="J15" s="6" t="s">
        <v>27</v>
      </c>
      <c r="K15" s="34" t="s">
        <v>82</v>
      </c>
      <c r="L15" s="53" t="s">
        <v>28</v>
      </c>
      <c r="M15" s="54"/>
      <c r="N15" s="54"/>
      <c r="O15" s="54"/>
      <c r="P15" s="55"/>
      <c r="Q15" s="44">
        <v>2035200</v>
      </c>
    </row>
    <row r="16" spans="1:17" ht="37.5" customHeight="1" x14ac:dyDescent="0.25">
      <c r="A16" s="5"/>
      <c r="B16" s="9"/>
      <c r="C16" s="8"/>
      <c r="D16" s="7"/>
      <c r="E16" s="30"/>
      <c r="F16" s="30"/>
      <c r="G16" s="30"/>
      <c r="H16" s="30"/>
      <c r="I16" s="30"/>
      <c r="J16" s="6"/>
      <c r="K16" s="39" t="s">
        <v>74</v>
      </c>
      <c r="L16" s="56" t="s">
        <v>73</v>
      </c>
      <c r="M16" s="57"/>
      <c r="N16" s="57"/>
      <c r="O16" s="57"/>
      <c r="P16" s="58"/>
      <c r="Q16" s="44">
        <f>Q17</f>
        <v>380100</v>
      </c>
    </row>
    <row r="17" spans="1:17" ht="76.5" customHeight="1" x14ac:dyDescent="0.25">
      <c r="A17" s="5"/>
      <c r="B17" s="9"/>
      <c r="C17" s="8"/>
      <c r="D17" s="7"/>
      <c r="E17" s="61" t="s">
        <v>25</v>
      </c>
      <c r="F17" s="61"/>
      <c r="G17" s="61"/>
      <c r="H17" s="61"/>
      <c r="I17" s="61"/>
      <c r="J17" s="6" t="s">
        <v>25</v>
      </c>
      <c r="K17" s="39" t="s">
        <v>82</v>
      </c>
      <c r="L17" s="53" t="s">
        <v>26</v>
      </c>
      <c r="M17" s="54"/>
      <c r="N17" s="54"/>
      <c r="O17" s="54"/>
      <c r="P17" s="55"/>
      <c r="Q17" s="44">
        <v>380100</v>
      </c>
    </row>
    <row r="18" spans="1:17" ht="25.5" customHeight="1" x14ac:dyDescent="0.2">
      <c r="A18" s="5"/>
      <c r="B18" s="9"/>
      <c r="C18" s="8"/>
      <c r="D18" s="7"/>
      <c r="E18" s="30"/>
      <c r="F18" s="30"/>
      <c r="G18" s="30"/>
      <c r="H18" s="30"/>
      <c r="I18" s="30"/>
      <c r="J18" s="6"/>
      <c r="K18" s="40" t="s">
        <v>75</v>
      </c>
      <c r="L18" s="56" t="s">
        <v>110</v>
      </c>
      <c r="M18" s="57"/>
      <c r="N18" s="57"/>
      <c r="O18" s="57"/>
      <c r="P18" s="58"/>
      <c r="Q18" s="45">
        <f>Q19+Q20</f>
        <v>2540700</v>
      </c>
    </row>
    <row r="19" spans="1:17" ht="76.5" customHeight="1" x14ac:dyDescent="0.25">
      <c r="A19" s="5"/>
      <c r="B19" s="9"/>
      <c r="C19" s="8"/>
      <c r="D19" s="7"/>
      <c r="E19" s="61" t="s">
        <v>23</v>
      </c>
      <c r="F19" s="61"/>
      <c r="G19" s="61"/>
      <c r="H19" s="61"/>
      <c r="I19" s="61"/>
      <c r="J19" s="6" t="s">
        <v>23</v>
      </c>
      <c r="K19" s="39" t="s">
        <v>83</v>
      </c>
      <c r="L19" s="53" t="s">
        <v>24</v>
      </c>
      <c r="M19" s="54"/>
      <c r="N19" s="54"/>
      <c r="O19" s="54"/>
      <c r="P19" s="55"/>
      <c r="Q19" s="44">
        <v>2040700</v>
      </c>
    </row>
    <row r="20" spans="1:17" ht="76.5" customHeight="1" x14ac:dyDescent="0.25">
      <c r="A20" s="5"/>
      <c r="B20" s="9"/>
      <c r="C20" s="8"/>
      <c r="D20" s="7"/>
      <c r="E20" s="61" t="s">
        <v>21</v>
      </c>
      <c r="F20" s="61"/>
      <c r="G20" s="61"/>
      <c r="H20" s="61"/>
      <c r="I20" s="61"/>
      <c r="J20" s="6" t="s">
        <v>21</v>
      </c>
      <c r="K20" s="39" t="s">
        <v>84</v>
      </c>
      <c r="L20" s="53" t="s">
        <v>22</v>
      </c>
      <c r="M20" s="54"/>
      <c r="N20" s="54"/>
      <c r="O20" s="54"/>
      <c r="P20" s="55"/>
      <c r="Q20" s="44">
        <v>500000</v>
      </c>
    </row>
    <row r="21" spans="1:17" ht="16.5" customHeight="1" x14ac:dyDescent="0.2">
      <c r="A21" s="5"/>
      <c r="B21" s="9"/>
      <c r="C21" s="8"/>
      <c r="D21" s="7"/>
      <c r="E21" s="30"/>
      <c r="F21" s="30"/>
      <c r="G21" s="30"/>
      <c r="H21" s="30"/>
      <c r="I21" s="30"/>
      <c r="J21" s="6"/>
      <c r="K21" s="40" t="s">
        <v>77</v>
      </c>
      <c r="L21" s="56" t="s">
        <v>76</v>
      </c>
      <c r="M21" s="57"/>
      <c r="N21" s="57"/>
      <c r="O21" s="57"/>
      <c r="P21" s="58"/>
      <c r="Q21" s="45">
        <f>Q22</f>
        <v>13500</v>
      </c>
    </row>
    <row r="22" spans="1:17" ht="19.5" customHeight="1" x14ac:dyDescent="0.25">
      <c r="A22" s="5"/>
      <c r="B22" s="9"/>
      <c r="C22" s="8"/>
      <c r="D22" s="7"/>
      <c r="E22" s="61" t="s">
        <v>18</v>
      </c>
      <c r="F22" s="61"/>
      <c r="G22" s="61"/>
      <c r="H22" s="61"/>
      <c r="I22" s="61"/>
      <c r="J22" s="6" t="s">
        <v>18</v>
      </c>
      <c r="K22" s="34" t="s">
        <v>85</v>
      </c>
      <c r="L22" s="53" t="s">
        <v>19</v>
      </c>
      <c r="M22" s="54"/>
      <c r="N22" s="54"/>
      <c r="O22" s="54"/>
      <c r="P22" s="55"/>
      <c r="Q22" s="44">
        <v>13500</v>
      </c>
    </row>
    <row r="23" spans="1:17" ht="39.75" customHeight="1" x14ac:dyDescent="0.2">
      <c r="A23" s="5"/>
      <c r="B23" s="9"/>
      <c r="C23" s="8"/>
      <c r="D23" s="7"/>
      <c r="E23" s="30"/>
      <c r="F23" s="30"/>
      <c r="G23" s="30"/>
      <c r="H23" s="30"/>
      <c r="I23" s="30"/>
      <c r="J23" s="6"/>
      <c r="K23" s="40" t="s">
        <v>87</v>
      </c>
      <c r="L23" s="56" t="s">
        <v>86</v>
      </c>
      <c r="M23" s="57"/>
      <c r="N23" s="57"/>
      <c r="O23" s="57"/>
      <c r="P23" s="58"/>
      <c r="Q23" s="45">
        <f>Q24+Q25+Q26</f>
        <v>3870400</v>
      </c>
    </row>
    <row r="24" spans="1:17" ht="60" customHeight="1" x14ac:dyDescent="0.25">
      <c r="A24" s="5"/>
      <c r="B24" s="9"/>
      <c r="C24" s="8"/>
      <c r="D24" s="7"/>
      <c r="E24" s="61" t="s">
        <v>16</v>
      </c>
      <c r="F24" s="61"/>
      <c r="G24" s="61"/>
      <c r="H24" s="61"/>
      <c r="I24" s="61"/>
      <c r="J24" s="6" t="s">
        <v>16</v>
      </c>
      <c r="K24" s="34" t="s">
        <v>89</v>
      </c>
      <c r="L24" s="53" t="s">
        <v>17</v>
      </c>
      <c r="M24" s="54"/>
      <c r="N24" s="54"/>
      <c r="O24" s="54"/>
      <c r="P24" s="55"/>
      <c r="Q24" s="44">
        <v>2660000</v>
      </c>
    </row>
    <row r="25" spans="1:17" ht="65.25" customHeight="1" x14ac:dyDescent="0.25">
      <c r="A25" s="5"/>
      <c r="B25" s="9"/>
      <c r="C25" s="8"/>
      <c r="D25" s="7"/>
      <c r="E25" s="19"/>
      <c r="F25" s="19"/>
      <c r="G25" s="19"/>
      <c r="H25" s="19"/>
      <c r="I25" s="19"/>
      <c r="J25" s="6"/>
      <c r="K25" s="34" t="s">
        <v>88</v>
      </c>
      <c r="L25" s="53" t="s">
        <v>57</v>
      </c>
      <c r="M25" s="54"/>
      <c r="N25" s="54"/>
      <c r="O25" s="54"/>
      <c r="P25" s="55"/>
      <c r="Q25" s="44">
        <v>639600</v>
      </c>
    </row>
    <row r="26" spans="1:17" ht="63" customHeight="1" x14ac:dyDescent="0.25">
      <c r="A26" s="5"/>
      <c r="B26" s="9"/>
      <c r="C26" s="8"/>
      <c r="D26" s="7"/>
      <c r="E26" s="61" t="s">
        <v>14</v>
      </c>
      <c r="F26" s="61"/>
      <c r="G26" s="61"/>
      <c r="H26" s="61"/>
      <c r="I26" s="61"/>
      <c r="J26" s="6" t="s">
        <v>14</v>
      </c>
      <c r="K26" s="34" t="s">
        <v>90</v>
      </c>
      <c r="L26" s="53" t="s">
        <v>15</v>
      </c>
      <c r="M26" s="54"/>
      <c r="N26" s="54"/>
      <c r="O26" s="54"/>
      <c r="P26" s="55"/>
      <c r="Q26" s="44">
        <v>570800</v>
      </c>
    </row>
    <row r="27" spans="1:17" ht="39.75" customHeight="1" x14ac:dyDescent="0.25">
      <c r="A27" s="5"/>
      <c r="B27" s="9"/>
      <c r="C27" s="8"/>
      <c r="D27" s="7"/>
      <c r="E27" s="30"/>
      <c r="F27" s="30"/>
      <c r="G27" s="30"/>
      <c r="H27" s="30"/>
      <c r="I27" s="30"/>
      <c r="J27" s="6"/>
      <c r="K27" s="39" t="s">
        <v>92</v>
      </c>
      <c r="L27" s="56" t="s">
        <v>91</v>
      </c>
      <c r="M27" s="57"/>
      <c r="N27" s="57"/>
      <c r="O27" s="57"/>
      <c r="P27" s="58"/>
      <c r="Q27" s="45">
        <f>Q28+Q29</f>
        <v>534800</v>
      </c>
    </row>
    <row r="28" spans="1:17" ht="45.75" customHeight="1" x14ac:dyDescent="0.25">
      <c r="A28" s="5"/>
      <c r="B28" s="9"/>
      <c r="C28" s="8"/>
      <c r="D28" s="7"/>
      <c r="E28" s="61" t="s">
        <v>12</v>
      </c>
      <c r="F28" s="61"/>
      <c r="G28" s="61"/>
      <c r="H28" s="61"/>
      <c r="I28" s="61"/>
      <c r="J28" s="6" t="s">
        <v>12</v>
      </c>
      <c r="K28" s="34" t="s">
        <v>93</v>
      </c>
      <c r="L28" s="53" t="s">
        <v>13</v>
      </c>
      <c r="M28" s="54"/>
      <c r="N28" s="54"/>
      <c r="O28" s="54"/>
      <c r="P28" s="55"/>
      <c r="Q28" s="44">
        <v>388900</v>
      </c>
    </row>
    <row r="29" spans="1:17" ht="28.5" customHeight="1" x14ac:dyDescent="0.25">
      <c r="A29" s="5"/>
      <c r="B29" s="9"/>
      <c r="C29" s="8"/>
      <c r="D29" s="7"/>
      <c r="E29" s="61" t="s">
        <v>10</v>
      </c>
      <c r="F29" s="61"/>
      <c r="G29" s="61"/>
      <c r="H29" s="61"/>
      <c r="I29" s="61"/>
      <c r="J29" s="6" t="s">
        <v>10</v>
      </c>
      <c r="K29" s="34" t="s">
        <v>94</v>
      </c>
      <c r="L29" s="53" t="s">
        <v>11</v>
      </c>
      <c r="M29" s="54"/>
      <c r="N29" s="54"/>
      <c r="O29" s="54"/>
      <c r="P29" s="55"/>
      <c r="Q29" s="44">
        <v>145900</v>
      </c>
    </row>
    <row r="30" spans="1:17" ht="36" customHeight="1" x14ac:dyDescent="0.25">
      <c r="A30" s="5"/>
      <c r="B30" s="9"/>
      <c r="C30" s="8"/>
      <c r="D30" s="7"/>
      <c r="E30" s="30"/>
      <c r="F30" s="30"/>
      <c r="G30" s="30"/>
      <c r="H30" s="30"/>
      <c r="I30" s="30"/>
      <c r="J30" s="6"/>
      <c r="K30" s="39" t="s">
        <v>97</v>
      </c>
      <c r="L30" s="50" t="s">
        <v>96</v>
      </c>
      <c r="M30" s="51"/>
      <c r="N30" s="51"/>
      <c r="O30" s="51"/>
      <c r="P30" s="52"/>
      <c r="Q30" s="45">
        <f>Q31</f>
        <v>30000</v>
      </c>
    </row>
    <row r="31" spans="1:17" ht="54" customHeight="1" x14ac:dyDescent="0.25">
      <c r="A31" s="5"/>
      <c r="B31" s="9"/>
      <c r="C31" s="8"/>
      <c r="D31" s="7"/>
      <c r="E31" s="16"/>
      <c r="F31" s="16"/>
      <c r="G31" s="16"/>
      <c r="H31" s="16"/>
      <c r="I31" s="16"/>
      <c r="J31" s="6"/>
      <c r="K31" s="37" t="s">
        <v>95</v>
      </c>
      <c r="L31" s="53" t="s">
        <v>20</v>
      </c>
      <c r="M31" s="54"/>
      <c r="N31" s="54"/>
      <c r="O31" s="54"/>
      <c r="P31" s="55"/>
      <c r="Q31" s="44">
        <v>30000</v>
      </c>
    </row>
    <row r="32" spans="1:17" ht="76.5" hidden="1" customHeight="1" x14ac:dyDescent="0.25">
      <c r="A32" s="5"/>
      <c r="B32" s="9"/>
      <c r="C32" s="8"/>
      <c r="D32" s="7"/>
      <c r="E32" s="22"/>
      <c r="F32" s="22"/>
      <c r="G32" s="22"/>
      <c r="H32" s="22"/>
      <c r="I32" s="22"/>
      <c r="J32" s="6"/>
      <c r="K32" s="37" t="s">
        <v>98</v>
      </c>
      <c r="L32" s="53" t="s">
        <v>61</v>
      </c>
      <c r="M32" s="54"/>
      <c r="N32" s="54"/>
      <c r="O32" s="54"/>
      <c r="P32" s="55"/>
      <c r="Q32" s="44"/>
    </row>
    <row r="33" spans="1:17" ht="21" customHeight="1" x14ac:dyDescent="0.2">
      <c r="A33" s="5"/>
      <c r="B33" s="9"/>
      <c r="C33" s="8"/>
      <c r="D33" s="7"/>
      <c r="E33" s="61" t="s">
        <v>8</v>
      </c>
      <c r="F33" s="61"/>
      <c r="G33" s="61"/>
      <c r="H33" s="61"/>
      <c r="I33" s="61"/>
      <c r="J33" s="6" t="s">
        <v>8</v>
      </c>
      <c r="K33" s="15"/>
      <c r="L33" s="65" t="s">
        <v>47</v>
      </c>
      <c r="M33" s="66"/>
      <c r="N33" s="66"/>
      <c r="O33" s="66"/>
      <c r="P33" s="67"/>
      <c r="Q33" s="45">
        <f>Q34+Q37+Q41+Q42</f>
        <v>15960403</v>
      </c>
    </row>
    <row r="34" spans="1:17" ht="36.75" customHeight="1" x14ac:dyDescent="0.25">
      <c r="A34" s="5"/>
      <c r="B34" s="9"/>
      <c r="C34" s="8"/>
      <c r="D34" s="7"/>
      <c r="E34" s="61" t="s">
        <v>7</v>
      </c>
      <c r="F34" s="61"/>
      <c r="G34" s="61"/>
      <c r="H34" s="61"/>
      <c r="I34" s="61"/>
      <c r="J34" s="6" t="s">
        <v>7</v>
      </c>
      <c r="K34" s="34" t="s">
        <v>99</v>
      </c>
      <c r="L34" s="53" t="s">
        <v>9</v>
      </c>
      <c r="M34" s="54"/>
      <c r="N34" s="54"/>
      <c r="O34" s="54"/>
      <c r="P34" s="55"/>
      <c r="Q34" s="44">
        <v>7970200</v>
      </c>
    </row>
    <row r="35" spans="1:17" ht="25.5" hidden="1" customHeight="1" x14ac:dyDescent="0.25">
      <c r="A35" s="5"/>
      <c r="B35" s="9"/>
      <c r="C35" s="8"/>
      <c r="D35" s="7"/>
      <c r="E35" s="61" t="s">
        <v>5</v>
      </c>
      <c r="F35" s="61"/>
      <c r="G35" s="61"/>
      <c r="H35" s="61"/>
      <c r="I35" s="61"/>
      <c r="J35" s="6" t="s">
        <v>5</v>
      </c>
      <c r="K35" s="34" t="s">
        <v>100</v>
      </c>
      <c r="L35" s="53" t="s">
        <v>6</v>
      </c>
      <c r="M35" s="54"/>
      <c r="N35" s="54"/>
      <c r="O35" s="54"/>
      <c r="P35" s="55"/>
      <c r="Q35" s="44"/>
    </row>
    <row r="36" spans="1:17" ht="35.25" hidden="1" customHeight="1" x14ac:dyDescent="0.25">
      <c r="A36" s="5">
        <v>5.5520249999130001E+19</v>
      </c>
      <c r="B36" s="9"/>
      <c r="C36" s="8"/>
      <c r="D36" s="7"/>
      <c r="E36" s="61" t="s">
        <v>3</v>
      </c>
      <c r="F36" s="61"/>
      <c r="G36" s="61"/>
      <c r="H36" s="61"/>
      <c r="I36" s="61"/>
      <c r="J36" s="6" t="s">
        <v>3</v>
      </c>
      <c r="K36" s="34" t="s">
        <v>55</v>
      </c>
      <c r="L36" s="46" t="s">
        <v>1</v>
      </c>
      <c r="M36" s="47"/>
      <c r="N36" s="47"/>
      <c r="O36" s="47"/>
      <c r="P36" s="48"/>
      <c r="Q36" s="44">
        <v>22964498.100000001</v>
      </c>
    </row>
    <row r="37" spans="1:17" ht="81.75" customHeight="1" x14ac:dyDescent="0.25">
      <c r="A37" s="5"/>
      <c r="B37" s="9"/>
      <c r="C37" s="8"/>
      <c r="D37" s="7"/>
      <c r="E37" s="21"/>
      <c r="F37" s="21"/>
      <c r="G37" s="21"/>
      <c r="H37" s="21"/>
      <c r="I37" s="21"/>
      <c r="J37" s="6"/>
      <c r="K37" s="34" t="s">
        <v>104</v>
      </c>
      <c r="L37" s="46" t="s">
        <v>60</v>
      </c>
      <c r="M37" s="47"/>
      <c r="N37" s="47"/>
      <c r="O37" s="47"/>
      <c r="P37" s="48"/>
      <c r="Q37" s="44">
        <v>6500000</v>
      </c>
    </row>
    <row r="38" spans="1:17" ht="86.25" hidden="1" customHeight="1" x14ac:dyDescent="0.25">
      <c r="A38" s="5"/>
      <c r="B38" s="9"/>
      <c r="C38" s="8"/>
      <c r="D38" s="7"/>
      <c r="E38" s="21"/>
      <c r="F38" s="21"/>
      <c r="G38" s="21"/>
      <c r="H38" s="21"/>
      <c r="I38" s="21"/>
      <c r="J38" s="6"/>
      <c r="K38" s="34" t="s">
        <v>103</v>
      </c>
      <c r="L38" s="46" t="s">
        <v>59</v>
      </c>
      <c r="M38" s="47"/>
      <c r="N38" s="47"/>
      <c r="O38" s="47"/>
      <c r="P38" s="48"/>
      <c r="Q38" s="44"/>
    </row>
    <row r="39" spans="1:17" ht="72.75" hidden="1" customHeight="1" x14ac:dyDescent="0.25">
      <c r="A39" s="5"/>
      <c r="B39" s="9"/>
      <c r="C39" s="8"/>
      <c r="D39" s="7"/>
      <c r="E39" s="20"/>
      <c r="F39" s="20"/>
      <c r="G39" s="20"/>
      <c r="H39" s="20"/>
      <c r="I39" s="20"/>
      <c r="J39" s="6"/>
      <c r="K39" s="34" t="s">
        <v>102</v>
      </c>
      <c r="L39" s="46" t="s">
        <v>58</v>
      </c>
      <c r="M39" s="47"/>
      <c r="N39" s="47"/>
      <c r="O39" s="47"/>
      <c r="P39" s="48"/>
      <c r="Q39" s="44"/>
    </row>
    <row r="40" spans="1:17" ht="42.75" hidden="1" customHeight="1" x14ac:dyDescent="0.25">
      <c r="A40" s="5"/>
      <c r="B40" s="9"/>
      <c r="C40" s="8"/>
      <c r="D40" s="7"/>
      <c r="E40" s="29"/>
      <c r="F40" s="29"/>
      <c r="G40" s="29"/>
      <c r="H40" s="29"/>
      <c r="I40" s="29"/>
      <c r="J40" s="6"/>
      <c r="K40" s="34" t="s">
        <v>101</v>
      </c>
      <c r="L40" s="46" t="s">
        <v>64</v>
      </c>
      <c r="M40" s="47"/>
      <c r="N40" s="47"/>
      <c r="O40" s="47"/>
      <c r="P40" s="48"/>
      <c r="Q40" s="44"/>
    </row>
    <row r="41" spans="1:17" ht="35.25" customHeight="1" x14ac:dyDescent="0.25">
      <c r="A41" s="5"/>
      <c r="B41" s="9"/>
      <c r="C41" s="8"/>
      <c r="D41" s="7"/>
      <c r="E41" s="17"/>
      <c r="F41" s="17"/>
      <c r="G41" s="17"/>
      <c r="H41" s="17"/>
      <c r="I41" s="17"/>
      <c r="J41" s="6"/>
      <c r="K41" s="34" t="s">
        <v>105</v>
      </c>
      <c r="L41" s="46" t="s">
        <v>56</v>
      </c>
      <c r="M41" s="47"/>
      <c r="N41" s="47"/>
      <c r="O41" s="47"/>
      <c r="P41" s="48"/>
      <c r="Q41" s="44">
        <v>274903</v>
      </c>
    </row>
    <row r="42" spans="1:17" ht="32.25" customHeight="1" x14ac:dyDescent="0.25">
      <c r="A42" s="5"/>
      <c r="B42" s="9"/>
      <c r="C42" s="8"/>
      <c r="D42" s="7"/>
      <c r="E42" s="61" t="s">
        <v>2</v>
      </c>
      <c r="F42" s="61"/>
      <c r="G42" s="61"/>
      <c r="H42" s="61"/>
      <c r="I42" s="61"/>
      <c r="J42" s="6" t="s">
        <v>2</v>
      </c>
      <c r="K42" s="34" t="s">
        <v>106</v>
      </c>
      <c r="L42" s="46" t="s">
        <v>4</v>
      </c>
      <c r="M42" s="47"/>
      <c r="N42" s="47"/>
      <c r="O42" s="47"/>
      <c r="P42" s="48"/>
      <c r="Q42" s="44">
        <v>1215300</v>
      </c>
    </row>
    <row r="43" spans="1:17" ht="32.25" hidden="1" customHeight="1" x14ac:dyDescent="0.25">
      <c r="A43" s="23"/>
      <c r="B43" s="24"/>
      <c r="C43" s="25"/>
      <c r="D43" s="26"/>
      <c r="E43" s="27"/>
      <c r="F43" s="27"/>
      <c r="G43" s="27"/>
      <c r="H43" s="27"/>
      <c r="I43" s="27"/>
      <c r="J43" s="28"/>
      <c r="K43" s="37" t="s">
        <v>65</v>
      </c>
      <c r="L43" s="62" t="s">
        <v>66</v>
      </c>
      <c r="M43" s="63"/>
      <c r="N43" s="63"/>
      <c r="O43" s="63"/>
      <c r="P43" s="64"/>
      <c r="Q43" s="33"/>
    </row>
    <row r="44" spans="1:17" ht="13.5" hidden="1" customHeight="1" x14ac:dyDescent="0.25">
      <c r="A44" s="23"/>
      <c r="B44" s="24"/>
      <c r="C44" s="25"/>
      <c r="D44" s="26"/>
      <c r="E44" s="27"/>
      <c r="F44" s="27"/>
      <c r="G44" s="27"/>
      <c r="H44" s="27"/>
      <c r="I44" s="27"/>
      <c r="J44" s="28"/>
      <c r="K44" s="38" t="s">
        <v>63</v>
      </c>
      <c r="L44" s="46" t="s">
        <v>62</v>
      </c>
      <c r="M44" s="47"/>
      <c r="N44" s="47"/>
      <c r="O44" s="47"/>
      <c r="P44" s="48"/>
      <c r="Q44" s="33"/>
    </row>
    <row r="45" spans="1:17" ht="330" x14ac:dyDescent="0.25">
      <c r="A45" s="15" t="s">
        <v>53</v>
      </c>
      <c r="B45" s="15" t="s">
        <v>54</v>
      </c>
      <c r="C45" s="18">
        <v>231859</v>
      </c>
      <c r="K45" s="41"/>
      <c r="L45" s="41"/>
      <c r="M45" s="41"/>
      <c r="N45" s="41"/>
      <c r="O45" s="41"/>
      <c r="P45" s="41"/>
      <c r="Q45" s="41"/>
    </row>
  </sheetData>
  <mergeCells count="62">
    <mergeCell ref="L18:P18"/>
    <mergeCell ref="L21:P21"/>
    <mergeCell ref="L40:P40"/>
    <mergeCell ref="L23:P23"/>
    <mergeCell ref="L27:P27"/>
    <mergeCell ref="L38:P38"/>
    <mergeCell ref="L22:P22"/>
    <mergeCell ref="B7:I7"/>
    <mergeCell ref="E28:I28"/>
    <mergeCell ref="E29:I29"/>
    <mergeCell ref="L13:P13"/>
    <mergeCell ref="L17:P17"/>
    <mergeCell ref="L19:P19"/>
    <mergeCell ref="L20:P20"/>
    <mergeCell ref="E22:I22"/>
    <mergeCell ref="E24:I24"/>
    <mergeCell ref="E26:I26"/>
    <mergeCell ref="L24:P24"/>
    <mergeCell ref="L26:P26"/>
    <mergeCell ref="E15:I15"/>
    <mergeCell ref="E17:I17"/>
    <mergeCell ref="E19:I19"/>
    <mergeCell ref="E20:I20"/>
    <mergeCell ref="E8:I8"/>
    <mergeCell ref="E10:I10"/>
    <mergeCell ref="E11:I11"/>
    <mergeCell ref="E12:I12"/>
    <mergeCell ref="E13:I13"/>
    <mergeCell ref="E42:I42"/>
    <mergeCell ref="E33:I33"/>
    <mergeCell ref="E34:I34"/>
    <mergeCell ref="E35:I35"/>
    <mergeCell ref="E36:I36"/>
    <mergeCell ref="L44:P44"/>
    <mergeCell ref="L39:P39"/>
    <mergeCell ref="L25:P25"/>
    <mergeCell ref="L42:P42"/>
    <mergeCell ref="L30:P30"/>
    <mergeCell ref="L33:P33"/>
    <mergeCell ref="L34:P34"/>
    <mergeCell ref="L35:P35"/>
    <mergeCell ref="L36:P36"/>
    <mergeCell ref="L31:P31"/>
    <mergeCell ref="L41:P41"/>
    <mergeCell ref="L28:P28"/>
    <mergeCell ref="L29:P29"/>
    <mergeCell ref="L43:P43"/>
    <mergeCell ref="L37:P37"/>
    <mergeCell ref="L32:P32"/>
    <mergeCell ref="P2:Q2"/>
    <mergeCell ref="K3:Q3"/>
    <mergeCell ref="L9:P9"/>
    <mergeCell ref="L14:P14"/>
    <mergeCell ref="L16:P16"/>
    <mergeCell ref="L5:P6"/>
    <mergeCell ref="L8:P8"/>
    <mergeCell ref="L7:P7"/>
    <mergeCell ref="L15:P15"/>
    <mergeCell ref="Q5:Q6"/>
    <mergeCell ref="L10:P10"/>
    <mergeCell ref="L11:P11"/>
    <mergeCell ref="L12:P12"/>
  </mergeCells>
  <pageMargins left="0.27559055118110237" right="0.27559055118110237" top="0.98425196850393704" bottom="0.59055118110236227" header="0.59055118110236227" footer="0.51181102362204722"/>
  <pageSetup paperSize="9" scale="85" fitToHeight="0" orientation="portrait" r:id="rId1"/>
  <headerFooter alignWithMargins="0">
    <oddHeader>&amp;C&amp;P</oddHeader>
  </headerFooter>
  <rowBreaks count="1" manualBreakCount="1">
    <brk id="1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2022.23</vt:lpstr>
      <vt:lpstr>2021</vt:lpstr>
      <vt:lpstr>'2021'!Область_печати</vt:lpstr>
      <vt:lpstr>'2022.23'!Область_печати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Рябова Наталья</cp:lastModifiedBy>
  <cp:lastPrinted>2020-11-16T03:00:38Z</cp:lastPrinted>
  <dcterms:created xsi:type="dcterms:W3CDTF">2017-11-16T13:50:57Z</dcterms:created>
  <dcterms:modified xsi:type="dcterms:W3CDTF">2020-11-24T10:18:48Z</dcterms:modified>
</cp:coreProperties>
</file>